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66" documentId="13_ncr:1_{F6CB121F-512D-4AA6-A0C1-0FB36C537598}" xr6:coauthVersionLast="47" xr6:coauthVersionMax="47" xr10:uidLastSave="{5CE2960C-1A36-443D-917C-90DFBACC0C00}"/>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L7" i="6"/>
  <c r="L8" i="6"/>
  <c r="L9" i="6"/>
  <c r="L10" i="6"/>
  <c r="L11" i="6"/>
  <c r="L12" i="6"/>
  <c r="L13" i="6"/>
  <c r="L14" i="6"/>
  <c r="L15" i="6"/>
  <c r="I7" i="6"/>
  <c r="J7" i="6"/>
  <c r="I8" i="6"/>
  <c r="J8"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I9" i="6"/>
  <c r="J9" i="6"/>
  <c r="B10" i="6"/>
  <c r="I10" i="6"/>
  <c r="J10" i="6"/>
  <c r="B11" i="6"/>
  <c r="I11" i="6"/>
  <c r="J11" i="6"/>
  <c r="B12" i="6"/>
  <c r="I12" i="6"/>
  <c r="J12" i="6"/>
  <c r="B13" i="6"/>
  <c r="I13" i="6"/>
  <c r="J13" i="6"/>
  <c r="B14" i="6"/>
  <c r="I14" i="6"/>
  <c r="J14" i="6"/>
  <c r="B15" i="6"/>
  <c r="I15" i="6"/>
  <c r="J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<sst xmlns="http://schemas.openxmlformats.org/spreadsheetml/2006/main" count="178579" uniqueCount="39070">
  <si>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</si>
  <si>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</si>
  <si>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</si>
  <si>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</si>
  <si>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</si>
  <si>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</si>
  <si>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</si>
  <si>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</si>
  <si>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</si>
  <si>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</si>
  <si>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</si>
  <si>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</si>
  <si>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</si>
  <si>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</si>
  <si>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</si>
  <si>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</si>
  <si>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</si>
  <si>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</si>
  <si>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</si>
  <si>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</si>
  <si>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</si>
  <si>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</si>
  <si>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</si>
  <si>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</si>
  <si>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</si>
  <si>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</si>
  <si>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</si>
  <si>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</si>
  <si>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</si>
  <si>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</si>
  <si>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</si>
  <si>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</si>
  <si>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</si>
  <si>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</si>
  <si>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</si>
  <si>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</si>
  <si>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</si>
  <si>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</si>
  <si>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</si>
  <si>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</si>
  <si>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</si>
  <si>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</si>
  <si>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</si>
  <si>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</si>
  <si>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</si>
  <si>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</si>
  <si>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</si>
  <si>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</si>
  <si>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</si>
  <si>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</si>
  <si>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</si>
  <si>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</si>
  <si>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</si>
  <si>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</si>
  <si>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</si>
  <si>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</si>
  <si>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</si>
  <si>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</si>
  <si>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</si>
  <si>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</si>
  <si>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</si>
  <si>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</si>
  <si>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</si>
  <si>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</si>
  <si>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</si>
  <si>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</si>
  <si>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</si>
  <si>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</si>
  <si>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</si>
  <si>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</si>
  <si>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</si>
  <si>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</si>
  <si>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</si>
  <si>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</si>
  <si>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</si>
  <si>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</si>
  <si>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</si>
  <si>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</si>
  <si>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</si>
  <si>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</si>
  <si>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</si>
  <si>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</si>
  <si>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</si>
  <si>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</si>
  <si>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</si>
  <si>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</si>
  <si>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</si>
  <si>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</si>
  <si>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</si>
  <si>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</si>
  <si>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</si>
  <si>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</si>
  <si>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</si>
  <si>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</si>
  <si>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</si>
  <si>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</si>
  <si>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</si>
  <si>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</si>
  <si>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</si>
  <si>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</si>
  <si>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</si>
  <si>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</si>
  <si>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</si>
  <si>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</si>
  <si>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</si>
  <si>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</si>
  <si>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</si>
  <si>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</si>
  <si>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</si>
  <si>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</si>
  <si>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</si>
  <si>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</si>
  <si>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</si>
  <si>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</si>
  <si>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</si>
  <si>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</si>
  <si>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</si>
  <si>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</si>
  <si>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</si>
  <si>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</si>
  <si>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</si>
  <si>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</si>
  <si>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</si>
  <si>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</si>
  <si>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</si>
  <si>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</si>
  <si>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</si>
  <si>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</si>
  <si>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</si>
  <si>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</si>
  <si>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</si>
  <si>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</si>
  <si>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</si>
  <si>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</si>
  <si>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</si>
  <si>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</si>
  <si>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</si>
  <si>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</si>
  <si>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</si>
  <si>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</si>
  <si>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</si>
  <si>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</si>
  <si>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</si>
  <si>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</si>
  <si>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</si>
  <si>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</si>
  <si>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</si>
  <si>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</si>
  <si>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</si>
  <si>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</si>
  <si>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</si>
  <si>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</si>
  <si>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</si>
  <si>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</si>
  <si>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</si>
  <si>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</si>
  <si>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</si>
  <si>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</si>
  <si>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</si>
  <si>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</si>
  <si>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</si>
  <si>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</si>
  <si>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</si>
  <si>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</si>
  <si>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</si>
  <si>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</si>
  <si>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</si>
  <si>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</si>
  <si>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</si>
  <si>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</si>
  <si>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</si>
  <si>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</si>
  <si>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</si>
  <si>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</si>
  <si>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</si>
  <si>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</si>
  <si>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</si>
  <si>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</si>
  <si>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</si>
  <si>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</si>
  <si>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</si>
  <si>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</si>
  <si>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</si>
  <si>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</si>
  <si>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</si>
  <si>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</si>
  <si>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</si>
  <si>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</si>
  <si>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</si>
  <si>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</si>
  <si>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</si>
  <si>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</si>
  <si>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</si>
  <si>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</si>
  <si>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</si>
  <si>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</si>
  <si>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</si>
  <si>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</si>
  <si>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</si>
  <si>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</si>
  <si>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</si>
  <si>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</si>
  <si>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</si>
  <si>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</si>
  <si>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</si>
  <si>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</si>
  <si>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</si>
  <si>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</si>
  <si>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</si>
  <si>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</si>
  <si>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</si>
  <si>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</si>
  <si>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</si>
  <si>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</si>
  <si>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</si>
  <si>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</si>
  <si>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</si>
  <si>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</si>
  <si>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</si>
  <si>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</si>
  <si>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</si>
  <si>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</si>
  <si>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</si>
  <si>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</si>
  <si>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</si>
  <si>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</si>
  <si>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</si>
  <si>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</si>
  <si>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</si>
  <si>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</si>
  <si>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</si>
  <si>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</si>
  <si>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</si>
  <si>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</si>
  <si>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</si>
  <si>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</si>
  <si>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</si>
  <si>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</si>
  <si>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</si>
  <si>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</si>
  <si>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</si>
  <si>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</si>
  <si>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</si>
  <si>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</si>
  <si>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</si>
  <si>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</si>
  <si>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</si>
  <si>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</si>
  <si>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</si>
  <si>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</si>
  <si>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</si>
  <si>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</si>
  <si>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</si>
  <si>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</si>
  <si>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</si>
  <si>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</si>
  <si>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</si>
  <si>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</si>
  <si>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</si>
  <si>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</si>
  <si>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</si>
  <si>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</si>
  <si>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</si>
  <si>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</si>
  <si>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</si>
  <si>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</si>
  <si>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</si>
  <si>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</si>
  <si>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</si>
  <si>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</si>
  <si>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</si>
  <si>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</si>
  <si>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</si>
  <si>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</si>
  <si>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</si>
  <si>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</si>
  <si>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</si>
  <si>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</si>
  <si>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</si>
  <si>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</si>
  <si>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</si>
  <si>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</si>
  <si>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</si>
  <si>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</si>
  <si>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</si>
  <si>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</si>
  <si>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</si>
  <si>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</si>
  <si>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</si>
  <si>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</si>
  <si>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</si>
  <si>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</si>
  <si>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</si>
  <si>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</si>
  <si>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</si>
  <si>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</si>
  <si>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</si>
  <si>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</si>
  <si>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</si>
  <si>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</si>
  <si>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</si>
  <si>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</si>
  <si>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</si>
  <si>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</si>
  <si>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</si>
  <si>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</si>
  <si>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</si>
  <si>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</si>
  <si>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</si>
  <si>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</si>
  <si>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</si>
  <si>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</si>
  <si>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</si>
  <si>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</si>
  <si>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</si>
  <si>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</si>
  <si>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</si>
  <si>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</si>
  <si>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</si>
  <si>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</si>
  <si>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</si>
  <si>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</si>
  <si>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</si>
  <si>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</si>
  <si>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</si>
  <si>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</si>
  <si>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</si>
  <si>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</si>
  <si>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</si>
  <si>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</si>
  <si>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</si>
  <si>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</si>
  <si>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</si>
  <si>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</si>
  <si>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</si>
  <si>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</si>
  <si>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</si>
  <si>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</si>
  <si>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</si>
  <si>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</si>
  <si>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</si>
  <si>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</si>
  <si>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</si>
  <si>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</si>
  <si>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</si>
  <si>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</si>
  <si>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</si>
  <si>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</si>
  <si>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</si>
  <si>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</si>
  <si>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</si>
  <si>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</si>
  <si>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</si>
  <si>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</si>
  <si>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</si>
  <si>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</si>
  <si>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</si>
  <si>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</si>
  <si>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</si>
  <si>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</si>
  <si>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</si>
  <si>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</si>
  <si>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</si>
  <si>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</si>
  <si>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</si>
  <si>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</si>
  <si>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</si>
  <si>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</si>
  <si>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</si>
  <si>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</si>
  <si>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</si>
  <si>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</si>
  <si>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</si>
  <si>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</si>
  <si>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</si>
  <si>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</si>
  <si>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</si>
  <si>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</si>
  <si>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</si>
  <si>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</si>
  <si>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</si>
  <si>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</si>
  <si>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</si>
  <si>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</si>
  <si>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</si>
  <si>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</si>
  <si>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</si>
  <si>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</si>
  <si>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</si>
  <si>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</si>
  <si>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</si>
  <si>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</si>
  <si>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</si>
  <si>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</si>
  <si>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</si>
  <si>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</si>
  <si>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</si>
  <si>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</si>
  <si>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</si>
  <si>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</si>
  <si>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</si>
  <si>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</si>
  <si>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</si>
  <si>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</si>
  <si>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</si>
  <si>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</si>
  <si>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</si>
  <si>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</si>
  <si>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</si>
  <si>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</si>
  <si>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</si>
  <si>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</si>
  <si>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</si>
  <si>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</si>
  <si>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</si>
  <si>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</si>
  <si>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</si>
  <si>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</si>
  <si>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</si>
  <si>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</si>
  <si>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</si>
  <si>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</si>
  <si>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</si>
  <si>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</si>
  <si>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</si>
  <si>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</si>
  <si>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</si>
  <si>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</si>
  <si>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</si>
  <si>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</si>
  <si>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</si>
  <si>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</si>
  <si>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</si>
  <si>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</si>
  <si>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</si>
  <si>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</si>
  <si>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</si>
  <si>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</si>
  <si>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</si>
  <si>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</si>
  <si>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</si>
  <si>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</si>
  <si>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</si>
  <si>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</si>
  <si>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</si>
  <si>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</si>
  <si>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</si>
  <si>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</si>
  <si>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</si>
  <si>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</si>
  <si>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</si>
  <si>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</si>
  <si>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</si>
  <si>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</si>
  <si>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</si>
  <si>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</si>
  <si>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</si>
  <si>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</si>
  <si>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</si>
  <si>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</si>
  <si>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</si>
  <si>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</si>
  <si>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</si>
  <si>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</si>
  <si>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</si>
  <si>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</si>
  <si>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</si>
  <si>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</si>
  <si>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</si>
  <si>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</si>
  <si>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</si>
  <si>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</si>
  <si>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</si>
  <si>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</si>
  <si>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</si>
  <si>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</si>
  <si>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</si>
  <si>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</si>
  <si>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</si>
  <si>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</si>
  <si>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</si>
  <si>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</si>
  <si>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</si>
  <si>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</si>
  <si>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</si>
  <si>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</si>
  <si>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</si>
  <si>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</si>
  <si>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</si>
  <si>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</si>
  <si>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</si>
  <si>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</si>
  <si>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</si>
  <si>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</si>
  <si>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</si>
  <si>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</si>
  <si>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</si>
  <si>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</si>
  <si>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</si>
  <si>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</si>
  <si>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</si>
  <si>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</si>
  <si>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</si>
  <si>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</si>
  <si>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</si>
  <si>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</si>
  <si>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</si>
  <si>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</si>
  <si>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</si>
  <si>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</si>
  <si>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</si>
  <si>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</si>
  <si>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</si>
  <si>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</si>
  <si>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</si>
  <si>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</si>
  <si>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</si>
  <si>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</si>
  <si>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</si>
  <si>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</si>
  <si>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</si>
  <si>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</si>
  <si>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</si>
  <si>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</si>
  <si>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</si>
  <si>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</si>
  <si>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</si>
  <si>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</si>
  <si>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</si>
  <si>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</si>
  <si>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</si>
  <si>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</si>
  <si>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</si>
  <si>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</si>
  <si>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</si>
  <si>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</si>
  <si>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</si>
  <si>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</si>
  <si>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</si>
  <si>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</si>
  <si>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</si>
  <si>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</si>
  <si>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</si>
  <si>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</si>
  <si>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</si>
  <si>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</si>
  <si>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</si>
  <si>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</si>
  <si>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</si>
  <si>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</si>
  <si>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</si>
  <si>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</si>
  <si>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</si>
  <si>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</si>
  <si>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</si>
  <si>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</si>
  <si>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</si>
  <si>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</si>
  <si>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</si>
  <si>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</si>
  <si>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</si>
  <si>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</si>
  <si>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</si>
  <si>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</si>
  <si>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</si>
  <si>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</si>
  <si>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</si>
  <si>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</si>
  <si>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</si>
  <si>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</si>
  <si>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</si>
  <si>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</si>
  <si>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</si>
  <si>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</si>
  <si>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</si>
  <si>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</si>
  <si>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</si>
  <si>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</si>
  <si>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</si>
  <si>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</si>
  <si>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</si>
  <si>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</si>
  <si>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</si>
  <si>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</si>
  <si>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</si>
  <si>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</si>
  <si>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</si>
  <si>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</si>
  <si>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</si>
  <si>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</si>
  <si>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</si>
  <si>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</si>
  <si>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</si>
  <si>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</si>
  <si>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</si>
  <si>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</si>
  <si>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</si>
  <si>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</si>
  <si>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</si>
  <si>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</si>
  <si>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</si>
  <si>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</si>
  <si>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</si>
  <si>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</si>
  <si>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</si>
  <si>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</si>
  <si>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</si>
  <si>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</si>
  <si>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</si>
  <si>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</si>
  <si>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</si>
  <si>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</si>
  <si>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</si>
  <si>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</si>
  <si>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</si>
  <si>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</si>
  <si>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</si>
  <si>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</si>
  <si>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</si>
  <si>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</si>
  <si>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</si>
  <si>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</si>
  <si>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</si>
  <si>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</si>
  <si>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</si>
  <si>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</si>
  <si>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</si>
  <si>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</si>
  <si>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</si>
  <si>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</si>
  <si>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</si>
  <si>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</si>
  <si>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</si>
  <si>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</si>
  <si>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</si>
  <si>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</si>
  <si>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</si>
  <si>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</si>
  <si>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</si>
  <si>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</si>
  <si>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</si>
  <si>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</si>
  <si>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</si>
  <si>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</si>
  <si>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</si>
  <si>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</si>
  <si>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</si>
  <si>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</si>
  <si>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</si>
  <si>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</si>
  <si>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</si>
  <si>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</si>
  <si>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</si>
  <si>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</si>
  <si>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</si>
  <si>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</si>
  <si>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</si>
  <si>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</si>
  <si>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</si>
  <si>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</si>
  <si>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</si>
  <si>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</si>
  <si>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</si>
  <si>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</si>
  <si>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</si>
  <si>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</si>
  <si>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</si>
  <si>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</si>
  <si>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</si>
  <si>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</si>
  <si>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</si>
  <si>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</si>
  <si>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</si>
  <si>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</si>
  <si>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</si>
  <si>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</si>
  <si>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</si>
  <si>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</si>
  <si>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</si>
  <si>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</si>
  <si>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</si>
  <si>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</si>
  <si>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</si>
  <si>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</si>
  <si>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</si>
  <si>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</si>
  <si>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</si>
  <si>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</si>
  <si>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</si>
  <si>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</si>
  <si>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</si>
  <si>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</si>
  <si>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</si>
  <si>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</si>
  <si>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</si>
  <si>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</si>
  <si>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</si>
  <si>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</si>
  <si>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</si>
  <si>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</si>
  <si>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</si>
  <si>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</si>
  <si>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</si>
  <si>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</si>
  <si>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</si>
  <si>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</si>
  <si>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</si>
  <si>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</si>
  <si>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</si>
  <si>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</si>
  <si>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</si>
  <si>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</si>
  <si>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</si>
  <si>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</si>
  <si>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</si>
  <si>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</si>
  <si>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</si>
  <si>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</si>
  <si>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</si>
  <si>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</si>
  <si>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</si>
  <si>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</si>
  <si>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</si>
  <si>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</si>
  <si>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</si>
  <si>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</si>
  <si>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</si>
  <si>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</si>
  <si>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</si>
  <si>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</si>
  <si>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</si>
  <si>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</si>
  <si>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</si>
  <si>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</si>
  <si>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</si>
  <si>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</si>
  <si>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</si>
  <si>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</si>
  <si>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</si>
  <si>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</si>
  <si>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</si>
  <si>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</si>
  <si>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</si>
  <si>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</si>
  <si>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</si>
  <si>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</si>
  <si>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</si>
  <si>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</si>
  <si>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</si>
  <si>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</si>
  <si>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</si>
  <si>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</si>
  <si>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</si>
  <si>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</si>
  <si>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</si>
  <si>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</si>
  <si>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</si>
  <si>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</si>
  <si>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</si>
  <si>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</si>
  <si>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</si>
  <si>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</si>
  <si>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</si>
  <si>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</si>
  <si>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</si>
  <si>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</si>
  <si>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</si>
  <si>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</si>
  <si>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</si>
  <si>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</si>
  <si>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</si>
  <si>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</si>
  <si>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</si>
  <si>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</si>
  <si>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</si>
  <si>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</si>
  <si>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</si>
  <si>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</si>
  <si>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</si>
  <si>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</si>
  <si>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</si>
  <si>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</si>
  <si>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</si>
  <si>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</si>
  <si>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</si>
  <si>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</si>
  <si>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</si>
  <si>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</si>
  <si>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</si>
  <si>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</si>
  <si>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</si>
  <si>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</si>
  <si>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</si>
  <si>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</si>
  <si>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</si>
  <si>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</si>
  <si>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</si>
  <si>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</si>
  <si>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</si>
  <si>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</si>
  <si>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</si>
  <si>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</si>
  <si>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</si>
  <si>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</si>
  <si>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</si>
  <si>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</si>
  <si>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</si>
  <si>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</si>
  <si>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</si>
  <si>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</si>
  <si>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</si>
  <si>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</si>
  <si>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</si>
  <si>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</si>
  <si>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</si>
  <si>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</si>
  <si>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</si>
  <si>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</si>
  <si>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</si>
  <si>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</si>
  <si>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</si>
  <si>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</si>
  <si>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</si>
  <si>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</si>
  <si>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</si>
  <si>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</si>
  <si>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</si>
  <si>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</si>
  <si>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</si>
  <si>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</si>
  <si>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</si>
  <si>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</si>
  <si>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</si>
  <si>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</si>
  <si>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</si>
  <si>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</si>
  <si>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</si>
  <si>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</si>
  <si>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</si>
  <si>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</si>
  <si>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</si>
  <si>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</si>
  <si>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</si>
  <si>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</si>
  <si>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</si>
  <si>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</si>
  <si>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</si>
  <si>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</si>
  <si>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</si>
  <si>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</si>
  <si>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</si>
  <si>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</si>
  <si>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</si>
  <si>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</si>
  <si>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</si>
  <si>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</si>
  <si>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</si>
  <si>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</si>
  <si>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</si>
  <si>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</si>
  <si>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</si>
  <si>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</si>
  <si>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</si>
  <si>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</si>
  <si>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</si>
  <si>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</si>
  <si>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</si>
  <si>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</si>
  <si>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</si>
  <si>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</si>
  <si>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</si>
  <si>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</si>
  <si>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</si>
  <si>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</si>
  <si>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</si>
  <si>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</si>
  <si>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</si>
  <si>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</si>
  <si>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</si>
  <si>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</si>
  <si>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</si>
  <si>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</si>
  <si>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</si>
  <si>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</si>
  <si>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</si>
  <si>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</si>
  <si>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</si>
  <si>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</si>
  <si>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</si>
  <si>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</si>
  <si>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</si>
  <si>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</si>
  <si>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</si>
  <si>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</si>
  <si>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</si>
  <si>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</si>
  <si>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</si>
  <si>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</si>
  <si>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</si>
  <si>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</si>
  <si>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</si>
  <si>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</si>
  <si>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</si>
  <si>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</si>
  <si>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</si>
  <si>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</si>
  <si>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</si>
  <si>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</si>
  <si>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</si>
  <si>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</si>
  <si>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</si>
  <si>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</si>
  <si>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</si>
  <si>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</si>
  <si>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</si>
  <si>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</si>
  <si>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</si>
  <si>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</si>
  <si>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</si>
  <si>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</si>
  <si>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</si>
  <si>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</si>
  <si>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</si>
  <si>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</si>
  <si>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</si>
  <si>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</si>
  <si>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</si>
  <si>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</si>
  <si>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</si>
  <si>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</si>
  <si>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</si>
  <si>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</si>
  <si>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</si>
  <si>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</si>
  <si>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</si>
  <si>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</si>
  <si>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</si>
  <si>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</si>
  <si>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</si>
  <si>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</si>
  <si>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</si>
  <si>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</si>
  <si>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</si>
  <si>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</si>
  <si>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</si>
  <si>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</si>
  <si>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</si>
  <si>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</si>
  <si>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</si>
  <si>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</si>
  <si>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</si>
  <si>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</si>
  <si>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</si>
  <si>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</si>
  <si>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</si>
  <si>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</si>
  <si>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</si>
  <si>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</si>
  <si>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</si>
  <si>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</si>
  <si>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</si>
  <si>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</si>
  <si>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</si>
  <si>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</si>
  <si>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</si>
  <si>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</si>
  <si>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</si>
  <si>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</si>
  <si>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</si>
  <si>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</si>
  <si>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</si>
  <si>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</si>
  <si>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</si>
  <si>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</si>
  <si>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</si>
  <si>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</si>
  <si>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</si>
  <si>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</si>
  <si>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</si>
  <si>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</si>
  <si>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</si>
  <si>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</si>
  <si>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</si>
  <si>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</si>
  <si>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</si>
  <si>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</si>
  <si>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</si>
  <si>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</si>
  <si>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</si>
  <si>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</si>
  <si>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</si>
  <si>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</si>
  <si>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</si>
  <si>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</si>
  <si>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</si>
  <si>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</si>
  <si>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</si>
  <si>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</si>
  <si>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</si>
  <si>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</si>
  <si>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</si>
  <si>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</si>
  <si>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</si>
  <si>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</si>
  <si>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</si>
  <si>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</si>
  <si>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</si>
  <si>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</si>
  <si>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</si>
  <si>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</si>
  <si>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</si>
  <si>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</si>
  <si>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</si>
  <si>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</si>
  <si>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</si>
  <si>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</si>
  <si>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</si>
  <si>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</si>
  <si>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</si>
  <si>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</si>
  <si>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</si>
  <si>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</si>
  <si>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</si>
  <si>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</si>
  <si>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</si>
  <si>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</si>
  <si>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</si>
  <si>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</si>
  <si>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</si>
  <si>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</si>
  <si>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</si>
  <si>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</si>
  <si>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</si>
  <si>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</si>
  <si>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</si>
  <si>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</si>
  <si>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</si>
  <si>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</si>
  <si>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</si>
  <si>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</si>
  <si>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</si>
  <si>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</si>
  <si>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</si>
  <si>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</si>
  <si>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</si>
  <si>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</si>
  <si>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</si>
  <si>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</si>
  <si>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</si>
  <si>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</si>
  <si>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</si>
  <si>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</si>
  <si>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</si>
  <si>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</si>
  <si>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</si>
  <si>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</si>
  <si>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</si>
  <si>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</si>
  <si>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</si>
  <si>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</si>
  <si>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</si>
  <si>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</si>
  <si>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</si>
  <si>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</si>
  <si>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</si>
  <si>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</si>
  <si>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</si>
  <si>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</si>
  <si>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</si>
  <si>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</si>
  <si>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</si>
  <si>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</si>
  <si>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</si>
  <si>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</si>
  <si>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</si>
  <si>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</si>
  <si>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</si>
  <si>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</si>
  <si>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</si>
  <si>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</si>
  <si>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</si>
  <si>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</si>
  <si>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</si>
  <si>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</si>
  <si>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</si>
  <si>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</si>
  <si>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</si>
  <si>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</si>
  <si>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</si>
  <si>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</si>
  <si>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</si>
  <si>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</si>
  <si>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</si>
  <si>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</si>
  <si>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</si>
  <si>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</si>
  <si>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</si>
  <si>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</si>
  <si>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</si>
  <si>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</si>
  <si>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</si>
  <si>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</si>
  <si>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</si>
  <si>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</si>
  <si>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</si>
  <si>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</si>
  <si>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</si>
  <si>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</si>
  <si>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</si>
  <si>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</si>
  <si>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</si>
  <si>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</si>
  <si>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</si>
  <si>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</si>
  <si>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</si>
  <si>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</si>
  <si>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</si>
  <si>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</si>
  <si>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</si>
  <si>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</si>
  <si>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</si>
  <si>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</si>
  <si>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</si>
  <si>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</si>
  <si>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</si>
  <si>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</si>
  <si>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</si>
  <si>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</si>
  <si>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</si>
  <si>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</si>
  <si>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</si>
  <si>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</si>
  <si>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</si>
  <si>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</si>
  <si>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</si>
  <si>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</si>
  <si>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</si>
  <si>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</si>
  <si>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</si>
  <si>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</si>
  <si>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</si>
  <si>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</si>
  <si>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</si>
  <si>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</si>
  <si>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</si>
  <si>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</si>
  <si>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</si>
  <si>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</si>
  <si>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</si>
  <si>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</si>
  <si>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</si>
  <si>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</si>
  <si>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</si>
  <si>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</si>
  <si>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</si>
  <si>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</si>
  <si>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</si>
  <si>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</si>
  <si>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</si>
  <si>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</si>
  <si>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</si>
  <si>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</si>
  <si>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</si>
  <si>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</si>
  <si>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</si>
  <si>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</si>
  <si>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</si>
  <si>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</si>
  <si>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</si>
  <si>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</si>
  <si>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</si>
  <si>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</si>
  <si>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</si>
  <si>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</si>
  <si>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</si>
  <si>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</si>
  <si>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</si>
  <si>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</si>
  <si>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</si>
  <si>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</si>
  <si>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</si>
  <si>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</si>
  <si>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</si>
  <si>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</si>
  <si>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</si>
  <si>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</si>
  <si>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</si>
  <si>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</si>
  <si>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</si>
  <si>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</si>
  <si>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</si>
  <si>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</si>
  <si>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</si>
  <si>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</si>
  <si>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</si>
  <si>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</si>
  <si>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</si>
  <si>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</si>
  <si>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</si>
  <si>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</si>
  <si>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</si>
  <si>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</si>
  <si>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</si>
  <si>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</si>
  <si>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</si>
  <si>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</si>
  <si>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</si>
  <si>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</si>
  <si>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</si>
  <si>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</si>
  <si>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</si>
  <si>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</si>
  <si>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</si>
  <si>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</si>
  <si>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</si>
  <si>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</si>
  <si>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</si>
  <si>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</si>
  <si>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</si>
  <si>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</si>
  <si>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</si>
  <si>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</si>
  <si>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</si>
  <si>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</si>
  <si>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</si>
  <si>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</si>
  <si>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</si>
  <si>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</si>
  <si>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</si>
  <si>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</si>
  <si>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</si>
  <si>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</si>
  <si>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</si>
  <si>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</si>
  <si>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</si>
  <si>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</si>
  <si>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</si>
  <si>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</si>
  <si>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</si>
  <si>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</si>
  <si>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</si>
  <si>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</si>
  <si>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</si>
  <si>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</si>
  <si>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</si>
  <si>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</si>
  <si>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</si>
  <si>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</si>
  <si>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</si>
  <si>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</si>
  <si>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</si>
  <si>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</si>
  <si>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</si>
  <si>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</si>
  <si>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</si>
  <si>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</si>
  <si>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</si>
  <si>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</si>
  <si>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</si>
  <si>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</si>
  <si>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</si>
  <si>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</si>
  <si>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</si>
  <si>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</si>
  <si>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</si>
  <si>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</si>
  <si>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</si>
  <si>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</si>
  <si>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</si>
  <si>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</si>
  <si>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</si>
  <si>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</si>
  <si>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</si>
  <si>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</si>
  <si>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</si>
  <si>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</si>
  <si>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</si>
  <si>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</si>
  <si>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</si>
  <si>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</si>
  <si>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</si>
  <si>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</si>
  <si>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</si>
  <si>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</si>
  <si>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</si>
  <si>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</si>
  <si>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</si>
  <si>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</si>
  <si>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</si>
  <si>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</si>
  <si>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</si>
  <si>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</si>
  <si>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</si>
  <si>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</si>
  <si>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</si>
  <si>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</si>
  <si>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</si>
  <si>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</si>
  <si>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</si>
  <si>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</si>
  <si>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</si>
  <si>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</si>
  <si>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</si>
  <si>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</si>
  <si>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</si>
  <si>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</si>
  <si>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</si>
  <si>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</si>
  <si>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</si>
  <si>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</si>
  <si>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</si>
  <si>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</si>
  <si>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</si>
  <si>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</si>
  <si>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</si>
  <si>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</si>
  <si>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</si>
  <si>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</si>
  <si>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</si>
  <si>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</si>
  <si>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</si>
  <si>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</si>
  <si>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</si>
  <si>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</si>
  <si>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</si>
  <si>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</si>
  <si>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</si>
  <si>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</si>
  <si>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</si>
  <si>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</si>
  <si>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</si>
  <si>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</si>
  <si>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</si>
  <si>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</si>
  <si>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</si>
  <si>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</si>
  <si>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</si>
  <si>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</si>
  <si>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</si>
  <si>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</si>
  <si>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</si>
  <si>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</si>
  <si>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</si>
  <si>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</si>
  <si>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</si>
  <si>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</si>
  <si>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</si>
  <si>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</si>
  <si>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</si>
  <si>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</si>
  <si>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</si>
  <si>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</si>
  <si>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</si>
  <si>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</si>
  <si>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</si>
  <si>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</si>
  <si>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</si>
  <si>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</si>
  <si>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</si>
  <si>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</si>
  <si>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</si>
  <si>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</si>
  <si>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</si>
  <si>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</si>
  <si>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</si>
  <si>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</si>
  <si>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</si>
  <si>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</si>
  <si>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</si>
  <si>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</si>
  <si>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</si>
  <si>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</si>
  <si>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</si>
  <si>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</si>
  <si>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</si>
  <si>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</si>
  <si>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</si>
  <si>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</si>
  <si>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</si>
  <si>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</si>
  <si>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</si>
  <si>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</si>
  <si>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</si>
  <si>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</si>
  <si>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</si>
  <si>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</si>
  <si>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</si>
  <si>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</si>
  <si>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</si>
  <si>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</si>
  <si>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</si>
  <si>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</si>
  <si>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</si>
  <si>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</si>
  <si>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</si>
  <si>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</si>
  <si>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</si>
  <si>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</si>
  <si>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</si>
  <si>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</si>
  <si>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</si>
  <si>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</si>
  <si>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</si>
  <si>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</si>
  <si>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</si>
  <si>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</si>
  <si>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</si>
  <si>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</si>
  <si>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</si>
  <si>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</si>
  <si>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</si>
  <si>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</si>
  <si>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</si>
  <si>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</si>
  <si>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</si>
  <si>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</si>
  <si>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</si>
  <si>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</si>
  <si>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</si>
  <si>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</si>
  <si>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</si>
  <si>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</si>
  <si>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</si>
  <si>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</si>
  <si>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</si>
  <si>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</si>
  <si>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</si>
  <si>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</si>
  <si>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</si>
  <si>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</si>
  <si>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</si>
  <si>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</si>
  <si>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</si>
  <si>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</si>
  <si>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</si>
  <si>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</si>
  <si>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</si>
  <si>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</si>
  <si>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</si>
  <si>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</si>
  <si>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</si>
  <si>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</si>
  <si>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</si>
  <si>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</si>
  <si>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</si>
  <si>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</si>
  <si>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</si>
  <si>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</si>
  <si>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</si>
  <si>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</si>
  <si>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</si>
  <si>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</si>
  <si>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</si>
  <si>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</si>
  <si>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</si>
  <si>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</si>
  <si>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</si>
  <si>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</si>
  <si>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</si>
  <si>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</si>
  <si>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</si>
  <si>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</si>
  <si>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</si>
  <si>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</si>
  <si>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</si>
  <si>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</si>
  <si>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</si>
  <si>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</si>
  <si>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</si>
  <si>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</si>
  <si>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</si>
  <si>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</si>
  <si>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</si>
  <si>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</si>
  <si>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</si>
  <si>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</si>
  <si>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</si>
  <si>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</si>
  <si>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</si>
  <si>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</si>
  <si>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</si>
  <si>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</si>
  <si>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</si>
  <si>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</si>
  <si>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</si>
  <si>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</si>
  <si>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</si>
  <si>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</si>
  <si>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</si>
  <si>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</si>
  <si>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</si>
  <si>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</si>
  <si>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</si>
  <si>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</si>
  <si>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</si>
  <si>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</si>
  <si>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</si>
  <si>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</si>
  <si>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</si>
  <si>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</si>
  <si>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</si>
  <si>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</si>
  <si>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</si>
  <si>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</si>
  <si>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</si>
  <si>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</si>
  <si>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</si>
  <si>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</si>
  <si>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</si>
  <si>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</si>
  <si>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</si>
  <si>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</si>
  <si>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</si>
  <si>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</si>
  <si>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</si>
  <si>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</si>
  <si>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</si>
  <si>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</si>
  <si>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</si>
  <si>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</si>
  <si>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</si>
  <si>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</si>
  <si>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</si>
  <si>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</si>
  <si>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</si>
  <si>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</si>
  <si>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</si>
  <si>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</si>
  <si>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</si>
  <si>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</si>
  <si>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</si>
  <si>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</si>
  <si>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</si>
  <si>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</si>
  <si>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</si>
  <si>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</si>
  <si>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</si>
  <si>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</si>
  <si>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</si>
  <si>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</si>
  <si>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</si>
  <si>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</si>
  <si>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</si>
  <si>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</si>
  <si>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</si>
  <si>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</si>
  <si>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</si>
  <si>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</si>
  <si>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</si>
  <si>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</si>
  <si>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</si>
  <si>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</si>
  <si>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</si>
  <si>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</si>
  <si>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</si>
  <si>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</si>
  <si>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</si>
  <si>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</si>
  <si>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</si>
  <si>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</si>
  <si>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</si>
  <si>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</si>
  <si>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</si>
  <si>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</si>
  <si>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</si>
  <si>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</si>
  <si>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</si>
  <si>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</si>
  <si>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</si>
  <si>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</si>
  <si>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</si>
  <si>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</si>
  <si>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</si>
  <si>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</si>
  <si>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</si>
  <si>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</si>
  <si>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</si>
  <si>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</si>
  <si>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</si>
  <si>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</si>
  <si>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</si>
  <si>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</si>
  <si>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</si>
  <si>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</si>
  <si>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</si>
  <si>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</si>
  <si>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</si>
  <si>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</si>
  <si>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</si>
  <si>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</si>
  <si>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</si>
  <si>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</si>
  <si>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</si>
  <si>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</si>
  <si>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</si>
  <si>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</si>
  <si>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</si>
  <si>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</si>
  <si>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</si>
  <si>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</si>
  <si>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</si>
  <si>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</si>
  <si>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</si>
  <si>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</si>
  <si>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</si>
  <si>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</si>
  <si>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</si>
  <si>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</si>
  <si>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</si>
  <si>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</si>
  <si>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</si>
  <si>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</si>
  <si>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</si>
  <si>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</si>
  <si>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</si>
  <si>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</si>
  <si>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</si>
  <si>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</si>
  <si>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</si>
  <si>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</si>
  <si>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</si>
  <si>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</si>
  <si>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</si>
  <si>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</si>
  <si>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</si>
  <si>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</si>
  <si>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</si>
  <si>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</si>
  <si>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</si>
  <si>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</si>
  <si>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</si>
  <si>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</si>
  <si>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</si>
  <si>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</si>
  <si>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</si>
  <si>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</si>
  <si>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</si>
  <si>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</si>
  <si>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</si>
  <si>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</si>
  <si>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</si>
  <si>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</si>
  <si>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</si>
  <si>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</si>
  <si>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</si>
  <si>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</si>
  <si>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</si>
  <si>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</si>
  <si>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</si>
  <si>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</si>
  <si>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</si>
  <si>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</si>
  <si>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</si>
  <si>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</si>
  <si>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</si>
  <si>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</si>
  <si>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</si>
  <si>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</si>
  <si>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</si>
  <si>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</si>
  <si>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</si>
  <si>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</si>
  <si>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</si>
  <si>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</si>
  <si>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</si>
  <si>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</si>
  <si>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</si>
  <si>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</si>
  <si>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</si>
  <si>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</si>
  <si>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</si>
  <si>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</si>
  <si>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</si>
  <si>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</si>
  <si>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</si>
  <si>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</si>
  <si>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</si>
  <si>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</si>
  <si>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</si>
  <si>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</si>
  <si>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</si>
  <si>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</si>
  <si>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</si>
  <si>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</si>
  <si>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</si>
  <si>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</si>
  <si>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</si>
  <si>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</si>
  <si>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</si>
  <si>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</si>
  <si>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</si>
  <si>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</si>
  <si>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</si>
  <si>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</si>
  <si>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</si>
  <si>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</si>
  <si>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</si>
  <si>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</si>
  <si>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</si>
  <si>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</si>
  <si>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</si>
  <si>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</si>
  <si>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</si>
  <si>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</si>
  <si>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</si>
  <si>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</si>
  <si>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</si>
  <si>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</si>
  <si>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</si>
  <si>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</si>
  <si>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</si>
  <si>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</si>
  <si>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</si>
  <si>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</si>
  <si>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</si>
  <si>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</si>
  <si>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</si>
  <si>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</si>
  <si>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</si>
  <si>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</si>
  <si>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</si>
  <si>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</si>
  <si>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</si>
  <si>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</si>
  <si>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</si>
  <si>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</si>
  <si>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</si>
  <si>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</si>
  <si>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</si>
  <si>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</si>
  <si>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</si>
  <si>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</si>
  <si>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</si>
  <si>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</si>
  <si>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</si>
  <si>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</si>
  <si>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</si>
  <si>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</si>
  <si>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</si>
  <si>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</si>
  <si>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</si>
  <si>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</si>
  <si>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</si>
  <si>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</si>
  <si>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</si>
  <si>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</si>
  <si>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</si>
  <si>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</si>
  <si>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</si>
  <si>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</si>
  <si>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</si>
  <si>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</si>
  <si>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</si>
  <si>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</si>
  <si>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</si>
  <si>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</si>
  <si>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</si>
  <si>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</si>
  <si>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</si>
  <si>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</si>
  <si>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</si>
  <si>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</si>
  <si>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</si>
  <si>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</si>
  <si>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</si>
  <si>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</si>
  <si>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</si>
  <si>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</si>
  <si>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</si>
  <si>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</si>
  <si>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</si>
  <si>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</si>
  <si>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</si>
  <si>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</si>
  <si>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</si>
  <si>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</si>
  <si>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</si>
  <si>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</si>
  <si>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</si>
  <si>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</si>
  <si>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</si>
  <si>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</si>
  <si>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</si>
  <si>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</si>
  <si>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</si>
  <si>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</si>
  <si>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</si>
  <si>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</si>
  <si>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</si>
  <si>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</si>
  <si>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</si>
  <si>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</si>
  <si>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</si>
  <si>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</si>
  <si>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</si>
  <si>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</si>
  <si>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</si>
  <si>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</si>
  <si>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</si>
  <si>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</si>
  <si>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</si>
  <si>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</si>
  <si>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</si>
  <si>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</si>
  <si>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</si>
  <si>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</si>
  <si>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</si>
  <si>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</si>
  <si>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</si>
  <si>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</si>
  <si>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</si>
  <si>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</si>
  <si>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</si>
  <si>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</si>
  <si>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</si>
  <si>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</si>
  <si>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</si>
  <si>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</si>
  <si>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</si>
  <si>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</si>
  <si>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</si>
  <si>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</si>
  <si>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</si>
  <si>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</si>
  <si>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</si>
  <si>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</si>
  <si>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</si>
  <si>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</si>
  <si>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</si>
  <si>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</si>
  <si>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</si>
  <si>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</si>
  <si>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</si>
  <si>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</si>
  <si>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</si>
  <si>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</si>
  <si>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</si>
  <si>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</si>
  <si>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</si>
  <si>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</si>
  <si>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</si>
  <si>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</si>
  <si>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</si>
  <si>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</si>
  <si>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</si>
  <si>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</si>
  <si>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</si>
  <si>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</si>
  <si>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</si>
  <si>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</si>
  <si>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</si>
  <si>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</si>
  <si>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</si>
  <si>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</si>
  <si>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</si>
  <si>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</si>
  <si>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</si>
  <si>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</si>
  <si>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</si>
  <si>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</si>
  <si>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</si>
  <si>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</si>
  <si>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</si>
  <si>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</si>
  <si>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</si>
  <si>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</si>
  <si>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</si>
  <si>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</si>
  <si>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</si>
  <si>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</si>
  <si>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</si>
  <si>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</si>
  <si>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</si>
  <si>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</si>
  <si>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</si>
  <si>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</si>
  <si>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</si>
  <si>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</si>
  <si>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</si>
  <si>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</si>
  <si>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</si>
  <si>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</si>
  <si>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</si>
  <si>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</si>
  <si>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</si>
  <si>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</si>
  <si>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</si>
  <si>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</si>
  <si>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</si>
  <si>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</si>
  <si>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</si>
  <si>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</si>
  <si>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</si>
  <si>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</si>
  <si>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</si>
  <si>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</si>
  <si>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</si>
  <si>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</si>
  <si>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</si>
  <si>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</si>
  <si>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</si>
  <si>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</si>
  <si>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</si>
  <si>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</si>
  <si>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</si>
  <si>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</si>
  <si>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</si>
  <si>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</si>
  <si>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</si>
  <si>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</si>
  <si>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</si>
  <si>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</si>
  <si>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</si>
  <si>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</si>
  <si>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</si>
  <si>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</si>
  <si>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</si>
  <si>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</si>
  <si>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</si>
  <si>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</si>
  <si>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</si>
  <si>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</si>
  <si>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</si>
  <si>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</si>
  <si>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</si>
  <si>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</si>
  <si>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</si>
  <si>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</si>
  <si>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</si>
  <si>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</si>
  <si>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</si>
  <si>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</si>
  <si>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</si>
  <si>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</si>
  <si>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</si>
  <si>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</si>
  <si>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</si>
  <si>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</si>
  <si>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</si>
  <si>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</si>
  <si>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</si>
  <si>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</si>
  <si>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</si>
  <si>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</si>
  <si>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</si>
  <si>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</si>
  <si>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</si>
  <si>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</si>
  <si>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</si>
  <si>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</si>
  <si>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</si>
  <si>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</si>
  <si>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</si>
  <si>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</si>
  <si>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</si>
  <si>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</si>
  <si>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</si>
  <si>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</si>
  <si>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</si>
  <si>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</si>
  <si>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</si>
  <si>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</si>
  <si>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</si>
  <si>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</si>
  <si>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</si>
  <si>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</si>
  <si>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</si>
  <si>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</si>
  <si>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</si>
  <si>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</si>
  <si>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</si>
  <si>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</si>
  <si>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</si>
  <si>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</si>
  <si>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</si>
  <si>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</si>
  <si>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</si>
  <si>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</si>
  <si>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</si>
  <si>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</si>
  <si>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</si>
  <si>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</si>
  <si>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</si>
  <si>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</si>
  <si>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</si>
  <si>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</si>
  <si>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</si>
  <si>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</si>
  <si>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</si>
  <si>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</si>
  <si>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</si>
  <si>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</si>
  <si>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</si>
  <si>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</si>
  <si>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</si>
  <si>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</si>
  <si>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</si>
  <si>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</si>
  <si>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</si>
  <si>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</si>
  <si>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</si>
  <si>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</si>
  <si>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</si>
  <si>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</si>
  <si>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</si>
  <si>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</si>
  <si>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</si>
  <si>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</si>
  <si>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</si>
  <si>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</si>
  <si>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</si>
  <si>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</si>
  <si>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</si>
  <si>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</si>
  <si>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</si>
  <si>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</si>
  <si>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</si>
  <si>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</si>
  <si>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</si>
  <si>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</si>
  <si>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</si>
  <si>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</si>
  <si>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</si>
  <si>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</si>
  <si>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</si>
  <si>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</si>
  <si>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</si>
  <si>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</si>
  <si>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</si>
  <si>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</si>
  <si>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</si>
  <si>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</si>
  <si>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</si>
  <si>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</si>
  <si>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</si>
  <si>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</si>
  <si>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</si>
  <si>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</si>
  <si>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</si>
  <si>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</si>
  <si>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</si>
  <si>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</si>
  <si>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</si>
  <si>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</si>
  <si>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</si>
  <si>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</si>
  <si>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</si>
  <si>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</si>
  <si>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</si>
  <si>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</si>
  <si>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</si>
  <si>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</si>
  <si>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</si>
  <si>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</si>
  <si>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</si>
  <si>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</si>
  <si>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</si>
  <si>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</si>
  <si>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</si>
  <si>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</si>
  <si>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</si>
  <si>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</si>
  <si>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</si>
  <si>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</si>
  <si>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</si>
  <si>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</si>
  <si>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</si>
  <si>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</si>
  <si>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</si>
  <si>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</si>
  <si>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</si>
  <si>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</si>
  <si>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</si>
  <si>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</si>
  <si>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</si>
  <si>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</si>
  <si>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</si>
  <si>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</si>
  <si>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</si>
  <si>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</si>
  <si>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</si>
  <si>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</si>
  <si>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</si>
  <si>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</si>
  <si>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</si>
  <si>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</si>
  <si>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</si>
  <si>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</si>
  <si>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</si>
  <si>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</si>
  <si>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</si>
  <si>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</si>
  <si>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</si>
  <si>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</si>
  <si>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</si>
  <si>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</si>
  <si>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</si>
  <si>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</si>
  <si>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</si>
  <si>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</si>
  <si>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</si>
  <si>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</si>
  <si>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</si>
  <si>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</si>
  <si>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</si>
  <si>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</si>
  <si>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</si>
  <si>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</si>
  <si>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</si>
  <si>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</si>
  <si>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</si>
  <si>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</si>
  <si>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</si>
  <si>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</si>
  <si>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</si>
  <si>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</si>
  <si>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</si>
  <si>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</si>
  <si>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</si>
  <si>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</si>
  <si>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</si>
  <si>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</si>
  <si>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</si>
  <si>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</si>
  <si>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</si>
  <si>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</si>
  <si>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</si>
  <si>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</si>
  <si>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</si>
  <si>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</si>
  <si>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</si>
  <si>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</si>
  <si>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</si>
  <si>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</si>
  <si>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</si>
  <si>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</si>
  <si>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</si>
  <si>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</si>
  <si>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</si>
  <si>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</si>
  <si>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</si>
  <si>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</si>
  <si>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</si>
  <si>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</si>
  <si>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</si>
  <si>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</si>
  <si>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</si>
  <si>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</si>
  <si>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</si>
  <si>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</si>
  <si>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</si>
  <si>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</si>
  <si>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</si>
  <si>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</si>
  <si>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</si>
  <si>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</si>
  <si>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</si>
  <si>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</si>
  <si>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</si>
  <si>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</si>
  <si>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</si>
  <si>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</si>
  <si>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</si>
  <si>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</si>
  <si>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</si>
  <si>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</si>
  <si>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</si>
  <si>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</si>
  <si>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</si>
  <si>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</si>
  <si>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</si>
  <si>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</si>
  <si>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</si>
  <si>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</si>
  <si>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</si>
  <si>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</si>
  <si>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</si>
  <si>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</si>
  <si>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</si>
  <si>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</si>
  <si>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</si>
  <si>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</si>
  <si>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</si>
  <si>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</si>
  <si>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</si>
  <si>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</si>
  <si>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</si>
  <si>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</si>
  <si>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</si>
  <si>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</si>
  <si>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</si>
  <si>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</si>
  <si>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</si>
  <si>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</si>
  <si>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</si>
  <si>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</si>
  <si>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</si>
  <si>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</si>
  <si>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</si>
  <si>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</si>
  <si>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</si>
  <si>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</si>
  <si>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</si>
  <si>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</si>
  <si>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</si>
  <si>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</si>
  <si>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</si>
  <si>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</si>
  <si>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</si>
  <si>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</si>
  <si>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</si>
  <si>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</si>
  <si>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</si>
  <si>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</si>
  <si>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</si>
  <si>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</si>
  <si>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</si>
  <si>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</si>
  <si>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</si>
  <si>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</si>
  <si>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</si>
  <si>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</si>
  <si>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</si>
  <si>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</si>
  <si>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</si>
  <si>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</si>
  <si>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</si>
  <si>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</si>
  <si>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</si>
  <si>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</si>
  <si>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</si>
  <si>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</si>
  <si>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</si>
  <si>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</si>
  <si>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</si>
  <si>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</si>
  <si>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</si>
  <si>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</si>
  <si>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</si>
  <si>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</si>
  <si>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</si>
  <si>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</si>
  <si>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</si>
  <si>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</si>
  <si>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</si>
  <si>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</si>
  <si>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</si>
  <si>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</si>
  <si>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</si>
  <si>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</si>
  <si>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</si>
  <si>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</si>
  <si>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</si>
  <si>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</si>
  <si>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</si>
  <si>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</si>
  <si>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</si>
  <si>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</si>
  <si>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</si>
  <si>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</si>
  <si>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</si>
  <si>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</si>
  <si>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</si>
  <si>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</si>
  <si>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</si>
  <si>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</si>
  <si>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</si>
  <si>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</si>
  <si>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</si>
  <si>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</si>
  <si>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</si>
  <si>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</si>
  <si>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</si>
  <si>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</si>
  <si>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</si>
  <si>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</si>
  <si>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</si>
  <si>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</si>
  <si>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</si>
  <si>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</si>
  <si>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</si>
  <si>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</si>
  <si>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</si>
  <si>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</si>
  <si>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</si>
  <si>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</si>
  <si>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</si>
  <si>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</si>
  <si>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</si>
  <si>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</si>
  <si>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</si>
  <si>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</si>
  <si>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</si>
  <si>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</si>
  <si>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</si>
  <si>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</si>
  <si>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</si>
  <si>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</si>
  <si>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</si>
  <si>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</si>
  <si>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</si>
  <si>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</si>
  <si>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</si>
  <si>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</si>
  <si>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</si>
  <si>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</si>
  <si>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</si>
  <si>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</si>
  <si>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</si>
  <si>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</si>
  <si>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</si>
  <si>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</si>
  <si>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</si>
  <si>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</si>
  <si>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</si>
  <si>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</si>
  <si>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</si>
  <si>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</si>
  <si>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</si>
  <si>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</si>
  <si>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</si>
  <si>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</si>
  <si>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</si>
  <si>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</si>
  <si>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</si>
  <si>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</si>
  <si>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</si>
  <si>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</si>
  <si>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</si>
  <si>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</si>
  <si>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</si>
  <si>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</si>
  <si>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</si>
  <si>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</si>
  <si>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</si>
  <si>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</si>
  <si>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</si>
  <si>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</si>
  <si>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</si>
  <si>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</si>
  <si>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</si>
  <si>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</si>
  <si>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</si>
  <si>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</si>
  <si>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</si>
  <si>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</si>
  <si>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</si>
  <si>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</si>
  <si>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</si>
  <si>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</si>
  <si>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</si>
  <si>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</si>
  <si>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</si>
  <si>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</si>
  <si>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</si>
  <si>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</si>
  <si>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</si>
  <si>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</si>
  <si>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</si>
  <si>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</si>
  <si>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</si>
  <si>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</si>
  <si>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</si>
  <si>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</si>
  <si>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</si>
  <si>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</si>
  <si>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</si>
  <si>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</si>
  <si>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</si>
  <si>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</si>
  <si>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</si>
  <si>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</si>
  <si>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</si>
  <si>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</si>
  <si>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</si>
  <si>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</si>
  <si>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</si>
  <si>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</si>
  <si>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</si>
  <si>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</si>
  <si>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</si>
  <si>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</si>
  <si>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</si>
  <si>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</si>
  <si>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</si>
  <si>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</si>
  <si>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</si>
  <si>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</si>
  <si>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</si>
  <si>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</si>
  <si>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</si>
  <si>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</si>
  <si>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</si>
  <si>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</si>
  <si>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</si>
  <si>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</si>
  <si>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</si>
  <si>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</si>
  <si>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</si>
  <si>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</si>
  <si>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</si>
  <si>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</si>
  <si>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</si>
  <si>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</si>
  <si>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</si>
  <si>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</si>
  <si>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</si>
  <si>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</si>
  <si>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</si>
  <si>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</si>
  <si>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</si>
  <si>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</si>
  <si>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</si>
  <si>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</si>
  <si>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</si>
  <si>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</si>
  <si>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</si>
  <si>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</si>
  <si>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</si>
  <si>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</si>
  <si>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</si>
  <si>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</si>
  <si>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</si>
  <si>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</si>
  <si>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</si>
  <si>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</si>
  <si>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</si>
  <si>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</si>
  <si>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</si>
  <si>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</si>
  <si>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</si>
  <si>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</si>
  <si>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</si>
  <si>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</si>
  <si>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</si>
  <si>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</si>
  <si>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</si>
  <si>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</si>
  <si>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</si>
  <si>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</si>
  <si>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</si>
  <si>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</si>
  <si>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</si>
  <si>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</si>
  <si>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</si>
  <si>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</si>
  <si>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</si>
  <si>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</si>
  <si>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</si>
  <si>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</si>
  <si>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</si>
  <si>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</si>
  <si>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</si>
  <si>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</si>
  <si>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</si>
  <si>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</si>
  <si>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</si>
  <si>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</si>
  <si>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</si>
  <si>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</si>
  <si>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</si>
  <si>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</si>
  <si>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</si>
  <si>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</si>
  <si>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</si>
  <si>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</si>
  <si>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</si>
  <si>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</si>
  <si>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</si>
  <si>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</si>
  <si>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</si>
  <si>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</si>
  <si>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</si>
  <si>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</si>
  <si>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</si>
  <si>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</si>
  <si>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</si>
  <si>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</si>
  <si>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</si>
  <si>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</si>
  <si>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</si>
  <si>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</si>
  <si>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</si>
  <si>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</si>
  <si>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</si>
  <si>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</si>
  <si>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</si>
  <si>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</si>
  <si>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</si>
  <si>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</si>
  <si>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</si>
  <si>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</si>
  <si>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</si>
  <si>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</si>
  <si>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</si>
  <si>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</si>
  <si>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</si>
  <si>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</si>
  <si>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</si>
  <si>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</si>
  <si>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</si>
  <si>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</si>
  <si>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</si>
  <si>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</si>
  <si>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</si>
  <si>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</si>
  <si>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</si>
  <si>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</si>
  <si>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</si>
  <si>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</si>
  <si>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</si>
  <si>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</si>
  <si>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</si>
  <si>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</si>
  <si>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</si>
  <si>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</si>
  <si>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</si>
  <si>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</si>
  <si>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</si>
  <si>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</si>
  <si>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</si>
  <si>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</si>
  <si>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</si>
  <si>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</si>
  <si>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</si>
  <si>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</si>
  <si>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</si>
  <si>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</si>
  <si>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</si>
  <si>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</si>
  <si>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</si>
  <si>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</si>
  <si>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</si>
  <si>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</si>
  <si>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</si>
  <si>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</si>
  <si>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</si>
  <si>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</si>
  <si>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</si>
  <si>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</si>
  <si>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</si>
  <si>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</si>
  <si>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</si>
  <si>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</si>
  <si>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</si>
  <si>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</si>
  <si>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</si>
  <si>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</si>
  <si>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</si>
  <si>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</si>
  <si>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</si>
  <si>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</si>
  <si>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</si>
  <si>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</si>
  <si>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</si>
  <si>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</si>
  <si>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</si>
  <si>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</si>
  <si>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</si>
  <si>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</si>
  <si>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</si>
  <si>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</si>
  <si>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</si>
  <si>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</si>
  <si>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</si>
  <si>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</si>
  <si>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</si>
  <si>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</si>
  <si>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</si>
  <si>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</si>
  <si>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</si>
  <si>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</si>
  <si>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</si>
  <si>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</si>
  <si>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</si>
  <si>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</si>
  <si>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</si>
  <si>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</si>
  <si>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</si>
  <si>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</si>
  <si>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</si>
  <si>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</si>
  <si>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</si>
  <si>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</si>
  <si>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</si>
  <si>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</si>
  <si>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</si>
  <si>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</si>
  <si>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</si>
  <si>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</si>
  <si>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</si>
  <si>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</si>
  <si>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</si>
  <si>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</si>
  <si>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</si>
  <si>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</si>
  <si>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</si>
  <si>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</si>
  <si>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</si>
  <si>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</si>
  <si>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</si>
  <si>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</si>
  <si>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</si>
  <si>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</si>
  <si>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</si>
  <si>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</si>
  <si>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</si>
  <si>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</si>
  <si>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</si>
  <si>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</si>
  <si>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</si>
  <si>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</si>
  <si>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</si>
  <si>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</si>
  <si>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</si>
  <si>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</si>
  <si>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</si>
  <si>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</si>
  <si>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</si>
  <si>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</si>
  <si>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</si>
  <si>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</si>
  <si>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</si>
  <si>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</si>
  <si>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</si>
  <si>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</si>
  <si>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</si>
  <si>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</si>
  <si>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</si>
  <si>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</si>
  <si>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</si>
  <si>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</si>
  <si>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</si>
  <si>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</si>
  <si>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</si>
  <si>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</si>
  <si>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</si>
  <si>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</si>
  <si>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</si>
  <si>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</si>
  <si>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</si>
  <si>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</si>
  <si>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</si>
  <si>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</si>
  <si>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</si>
  <si>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</si>
  <si>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</si>
  <si>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</si>
  <si>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</si>
  <si>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</si>
  <si>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</si>
  <si>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</si>
  <si>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</si>
  <si>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</si>
  <si>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</si>
  <si>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</si>
  <si>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</si>
  <si>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</si>
  <si>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</si>
  <si>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</si>
  <si>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</si>
  <si>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</si>
  <si>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</si>
  <si>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</si>
  <si>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</si>
  <si>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</si>
  <si>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</si>
  <si>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</si>
  <si>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</si>
  <si>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</si>
  <si>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</si>
  <si>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</si>
  <si>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</si>
  <si>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</si>
  <si>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</si>
  <si>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</si>
  <si>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</si>
  <si>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</si>
  <si>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</si>
  <si>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</si>
  <si>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</si>
  <si>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</si>
  <si>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</si>
  <si>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</si>
  <si>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</si>
  <si>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</si>
  <si>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</si>
  <si>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</si>
  <si>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</si>
  <si>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</si>
  <si>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</si>
  <si>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</si>
  <si>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</si>
  <si>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</si>
  <si>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</si>
  <si>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</si>
  <si>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</si>
  <si>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</si>
  <si>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</si>
  <si>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</si>
  <si>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</si>
  <si>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</si>
  <si>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</si>
  <si>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</si>
  <si>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</si>
  <si>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</si>
  <si>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</si>
  <si>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</si>
  <si>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</si>
  <si>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</si>
  <si>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</si>
  <si>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</si>
  <si>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</si>
  <si>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</si>
  <si>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</si>
  <si>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</si>
  <si>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</si>
  <si>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</si>
  <si>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</si>
  <si>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</si>
  <si>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</si>
  <si>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</si>
  <si>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</si>
  <si>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</si>
  <si>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</si>
  <si>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</si>
  <si>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</si>
  <si>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</si>
  <si>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</si>
  <si>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</si>
  <si>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</si>
  <si>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</si>
  <si>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</si>
  <si>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</si>
  <si>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</si>
  <si>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</si>
  <si>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</si>
  <si>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</si>
  <si>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</si>
  <si>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</si>
  <si>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</si>
  <si>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</si>
  <si>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</si>
  <si>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</si>
  <si>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</si>
  <si>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</si>
  <si>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</si>
  <si>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</si>
  <si>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</si>
  <si>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</si>
  <si>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</si>
  <si>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</si>
  <si>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</si>
  <si>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</si>
  <si>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</si>
  <si>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</si>
  <si>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</si>
  <si>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</si>
  <si>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</si>
  <si>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</si>
  <si>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</si>
  <si>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</si>
  <si>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</si>
  <si>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</si>
  <si>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</si>
  <si>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</si>
  <si>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</si>
  <si>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</si>
  <si>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</si>
  <si>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</si>
  <si>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</si>
  <si>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</si>
  <si>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</si>
  <si>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</si>
  <si>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</si>
  <si>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</si>
  <si>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</si>
  <si>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</si>
  <si>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</si>
  <si>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</si>
  <si>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</si>
  <si>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</si>
  <si>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</si>
  <si>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</si>
  <si>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</si>
  <si>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</si>
  <si>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</si>
  <si>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</si>
  <si>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</si>
  <si>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</si>
  <si>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</si>
  <si>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</si>
  <si>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</si>
  <si>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</si>
  <si>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</si>
  <si>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</si>
  <si>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</si>
  <si>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</si>
  <si>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</si>
  <si>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</si>
  <si>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</si>
  <si>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</si>
  <si>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</si>
  <si>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</si>
  <si>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</si>
  <si>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</si>
  <si>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</si>
  <si>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</si>
  <si>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</si>
  <si>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</si>
  <si>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</si>
  <si>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</si>
  <si>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</si>
  <si>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</si>
  <si>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</si>
  <si>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</si>
  <si>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</si>
  <si>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</si>
  <si>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</si>
  <si>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</si>
  <si>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</si>
  <si>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</si>
  <si>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</si>
  <si>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</si>
  <si>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</si>
  <si>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</si>
  <si>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</si>
  <si>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</si>
  <si>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</si>
  <si>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</si>
  <si>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</si>
  <si>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</si>
  <si>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</si>
  <si>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</si>
  <si>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</si>
  <si>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</si>
  <si>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</si>
  <si>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</si>
  <si>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</si>
  <si>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</si>
  <si>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</si>
  <si>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</si>
  <si>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</si>
  <si>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</si>
  <si>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</si>
  <si>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</si>
  <si>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</si>
  <si>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</si>
  <si>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</si>
  <si>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</si>
  <si>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</si>
  <si>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</si>
  <si>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</si>
  <si>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</si>
  <si>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</si>
  <si>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</si>
  <si>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</si>
  <si>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</si>
  <si>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</si>
  <si>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</si>
  <si>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</si>
  <si>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</si>
  <si>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</si>
  <si>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</si>
  <si>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</si>
  <si>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</si>
  <si>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</si>
  <si>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</si>
  <si>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</si>
  <si>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</si>
  <si>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</si>
  <si>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</si>
  <si>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</si>
  <si>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</si>
  <si>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</si>
  <si>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</si>
  <si>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</si>
  <si>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</si>
  <si>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</si>
  <si>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</si>
  <si>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</si>
  <si>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</si>
  <si>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</si>
  <si>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</si>
  <si>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</si>
  <si>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</si>
  <si>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</si>
  <si>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</si>
  <si>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</si>
  <si>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</si>
  <si>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</si>
  <si>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</si>
  <si>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</si>
  <si>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</si>
  <si>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</si>
  <si>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</si>
  <si>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</si>
  <si>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</si>
  <si>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</si>
  <si>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</si>
  <si>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</si>
  <si>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</si>
  <si>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</si>
  <si>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</si>
  <si>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</si>
  <si>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</si>
  <si>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</si>
  <si>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</si>
  <si>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</si>
  <si>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</si>
  <si>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</si>
  <si>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</si>
  <si>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</si>
  <si>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</si>
  <si>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</si>
  <si>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</si>
  <si>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</si>
  <si>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</si>
  <si>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</si>
  <si>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</si>
  <si>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</si>
  <si>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</si>
  <si>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</si>
  <si>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</si>
  <si>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</si>
  <si>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</si>
  <si>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</si>
  <si>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</si>
  <si>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</si>
  <si>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</si>
  <si>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</si>
  <si>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</si>
  <si>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</si>
  <si>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</si>
  <si>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</si>
  <si>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</si>
  <si>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</si>
  <si>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</si>
  <si>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</si>
  <si>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</si>
  <si>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</si>
  <si>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</si>
  <si>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</si>
  <si>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</si>
  <si>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</si>
  <si>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</si>
  <si>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</si>
  <si>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</si>
  <si>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</si>
  <si>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</si>
  <si>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</si>
  <si>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</si>
  <si>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</si>
  <si>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</si>
  <si>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</si>
  <si>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</si>
  <si>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</si>
  <si>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</si>
  <si>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</si>
  <si>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</si>
  <si>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</si>
  <si>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</si>
  <si>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</si>
  <si>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</si>
  <si>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</si>
  <si>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</si>
  <si>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</si>
  <si>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</si>
  <si>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</si>
  <si>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</si>
  <si>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</si>
  <si>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</si>
  <si>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</si>
  <si>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</si>
  <si>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</si>
  <si>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</si>
  <si>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</si>
  <si>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</si>
  <si>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</si>
  <si>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</si>
  <si>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</si>
  <si>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</si>
  <si>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</si>
  <si>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</si>
  <si>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</si>
  <si>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</si>
  <si>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</si>
  <si>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</si>
  <si>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</si>
  <si>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</si>
  <si>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</si>
  <si>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</si>
  <si>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</si>
  <si>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</si>
  <si>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</si>
  <si>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</si>
  <si>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</si>
  <si>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</si>
  <si>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</si>
  <si>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</si>
  <si>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</si>
  <si>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</si>
  <si>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</si>
  <si>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</si>
  <si>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</si>
  <si>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</si>
  <si>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</si>
  <si>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</si>
  <si>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</si>
  <si>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</si>
  <si>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</si>
  <si>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</si>
  <si>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</si>
  <si>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</si>
  <si>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</si>
  <si>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</si>
  <si>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</si>
  <si>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</si>
  <si>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</si>
  <si>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</si>
  <si>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</si>
  <si>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</si>
  <si>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</si>
  <si>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</si>
  <si>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</si>
  <si>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</si>
  <si>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</si>
  <si>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</si>
  <si>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</si>
  <si>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</si>
  <si>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</si>
  <si>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</si>
  <si>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</si>
  <si>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</si>
  <si>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</si>
  <si>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</si>
  <si>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</si>
  <si>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</si>
  <si>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</si>
  <si>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</si>
  <si>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</si>
  <si>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</si>
  <si>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</si>
  <si>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</si>
  <si>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</si>
  <si>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</si>
  <si>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</si>
  <si>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</si>
  <si>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</si>
  <si>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</si>
  <si>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</si>
  <si>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</si>
  <si>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</si>
  <si>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</si>
  <si>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</si>
  <si>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</si>
  <si>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</si>
  <si>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</si>
  <si>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</si>
  <si>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</si>
  <si>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</si>
  <si>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</si>
  <si>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</si>
  <si>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</si>
  <si>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</si>
  <si>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</si>
  <si>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</si>
  <si>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</si>
  <si>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</si>
  <si>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</si>
  <si>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</si>
  <si>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</si>
  <si>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</si>
  <si>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</si>
  <si>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</si>
  <si>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</si>
  <si>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</si>
  <si>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</si>
  <si>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</si>
  <si>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</si>
  <si>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</si>
  <si>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</si>
  <si>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</si>
  <si>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</si>
  <si>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</si>
  <si>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</si>
  <si>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</si>
  <si>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</si>
  <si>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</si>
  <si>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</si>
  <si>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</si>
  <si>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</si>
  <si>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</si>
  <si>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</si>
  <si>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</si>
  <si>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</si>
  <si>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</si>
  <si>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</si>
  <si>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</si>
  <si>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</si>
  <si>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</si>
  <si>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</si>
  <si>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</si>
  <si>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</si>
  <si>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</si>
  <si>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</si>
  <si>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</si>
  <si>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</si>
  <si>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</si>
  <si>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</si>
  <si>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</si>
  <si>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</si>
  <si>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</si>
  <si>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</si>
  <si>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</si>
  <si>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</si>
  <si>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</si>
  <si>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</si>
  <si>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</si>
  <si>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</si>
  <si>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</si>
  <si>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</si>
  <si>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</si>
  <si>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</si>
  <si>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</si>
  <si>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</si>
  <si>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</si>
  <si>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</si>
  <si>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</si>
  <si>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</si>
  <si>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</si>
  <si>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</si>
  <si>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</si>
  <si>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</si>
  <si>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</si>
  <si>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</si>
  <si>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</si>
  <si>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</si>
  <si>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</si>
  <si>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</si>
  <si>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</si>
  <si>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</si>
  <si>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</si>
  <si>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</si>
  <si>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</si>
  <si>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</si>
  <si>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</si>
  <si>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</si>
  <si>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</si>
  <si>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</si>
  <si>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</si>
  <si>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</si>
  <si>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</si>
  <si>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</si>
  <si>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</si>
  <si>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</si>
  <si>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</si>
  <si>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</si>
  <si>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</si>
  <si>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</si>
  <si>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</si>
  <si>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</si>
  <si>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</si>
  <si>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</si>
  <si>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</si>
  <si>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</si>
  <si>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</si>
  <si>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</si>
  <si>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</si>
  <si>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</si>
  <si>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</si>
  <si>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</si>
  <si>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</si>
  <si>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</si>
  <si>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</si>
  <si>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</si>
  <si>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</si>
  <si>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</si>
  <si>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</si>
  <si>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</si>
  <si>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</si>
  <si>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</si>
  <si>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</si>
  <si>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</si>
  <si>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</si>
  <si>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</si>
  <si>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</si>
  <si>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</si>
  <si>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</si>
  <si>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</si>
  <si>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</si>
  <si>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</si>
  <si>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</si>
  <si>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</si>
  <si>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</si>
  <si>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</si>
  <si>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</si>
  <si>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</si>
  <si>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</si>
  <si>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</si>
  <si>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</si>
  <si>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</si>
  <si>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</si>
  <si>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</si>
  <si>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</si>
  <si>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</si>
  <si>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</si>
  <si>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</si>
  <si>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</si>
  <si>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</si>
  <si>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</si>
  <si>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</si>
  <si>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</si>
  <si>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</si>
  <si>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</si>
  <si>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</si>
  <si>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</si>
  <si>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</si>
  <si>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</si>
  <si>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</si>
  <si>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</si>
  <si>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</si>
  <si>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</si>
  <si>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</si>
  <si>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</si>
  <si>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</si>
  <si>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</si>
  <si>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</si>
  <si>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</si>
  <si>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</si>
  <si>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</si>
  <si>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</si>
  <si>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</si>
  <si>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</si>
  <si>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</si>
  <si>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</si>
  <si>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</si>
  <si>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</si>
  <si>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</si>
  <si>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</si>
  <si>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</si>
  <si>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</si>
  <si>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</si>
  <si>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</si>
  <si>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</si>
  <si>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</si>
  <si>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</si>
  <si>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</si>
  <si>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</si>
  <si>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</si>
  <si>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</si>
  <si>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</si>
  <si>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</si>
  <si>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</si>
  <si>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</si>
  <si>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</si>
  <si>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</si>
  <si>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</si>
  <si>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</si>
  <si>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</si>
  <si>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</si>
  <si>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</si>
  <si>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</si>
  <si>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</si>
  <si>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</si>
  <si>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</si>
  <si>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</si>
  <si>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</si>
  <si>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</si>
  <si>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</si>
  <si>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</si>
  <si>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</si>
  <si>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</si>
  <si>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</si>
  <si>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</si>
  <si>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</si>
  <si>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</si>
  <si>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</si>
  <si>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</si>
  <si>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</si>
  <si>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</si>
  <si>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</si>
  <si>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</si>
  <si>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</si>
  <si>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</si>
  <si>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</si>
  <si>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</si>
  <si>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</si>
  <si>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</si>
  <si>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</si>
  <si>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</si>
  <si>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</si>
  <si>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</si>
  <si>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</si>
  <si>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</si>
  <si>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</si>
  <si>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</si>
  <si>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</si>
  <si>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</si>
  <si>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</si>
  <si>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</si>
  <si>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</si>
  <si>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</si>
  <si>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</si>
  <si>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</si>
  <si>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</si>
  <si>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</si>
  <si>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</si>
  <si>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</si>
  <si>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</si>
  <si>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</si>
  <si>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</si>
  <si>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</si>
  <si>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</si>
  <si>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</si>
  <si>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</si>
  <si>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</si>
  <si>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</si>
  <si>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</si>
  <si>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</si>
  <si>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</si>
  <si>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</si>
  <si>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</si>
  <si>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</si>
  <si>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</si>
  <si>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</si>
  <si>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</si>
  <si>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</si>
  <si>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</si>
  <si>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</si>
  <si>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</si>
  <si>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</si>
  <si>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</si>
  <si>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</si>
  <si>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</si>
  <si>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</si>
  <si>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</si>
  <si>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</si>
  <si>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</si>
  <si>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</si>
  <si>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</si>
  <si>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</si>
  <si>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</si>
  <si>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</si>
  <si>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</si>
  <si>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</si>
  <si>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</si>
  <si>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</si>
  <si>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</si>
  <si>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</si>
  <si>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</si>
  <si>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</si>
  <si>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</si>
  <si>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</si>
  <si>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</si>
  <si>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</si>
  <si>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</si>
  <si>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</si>
  <si>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</si>
  <si>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</si>
  <si>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</si>
  <si>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</si>
  <si>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</si>
  <si>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</si>
  <si>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</si>
  <si>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</si>
  <si>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</si>
  <si>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</si>
  <si>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</si>
  <si>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</si>
  <si>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</si>
  <si>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</si>
  <si>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</si>
  <si>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</si>
  <si>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</si>
  <si>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</si>
  <si>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</si>
  <si>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</si>
  <si>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</si>
  <si>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</si>
  <si>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</si>
  <si>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</si>
  <si>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</si>
  <si>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</si>
  <si>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</si>
  <si>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</si>
  <si>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</si>
  <si>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</si>
  <si>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</si>
  <si>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</si>
  <si>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</si>
  <si>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</si>
  <si>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</si>
  <si>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</si>
  <si>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</si>
  <si>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</si>
  <si>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</si>
  <si>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</si>
  <si>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</si>
  <si>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</si>
  <si>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</si>
  <si>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</si>
  <si>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</si>
  <si>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</si>
  <si>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</si>
  <si>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</si>
  <si>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</si>
  <si>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</si>
  <si>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</si>
  <si>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</si>
  <si>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</si>
  <si>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</si>
  <si>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</si>
  <si>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</si>
  <si>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</si>
  <si>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</si>
  <si>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</si>
  <si>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</si>
  <si>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</si>
  <si>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</si>
  <si>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</si>
  <si>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</si>
  <si>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</si>
  <si>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</si>
  <si>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</si>
  <si>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</si>
  <si>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</si>
  <si>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</si>
  <si>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</si>
  <si>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</si>
  <si>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</si>
  <si>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</si>
  <si>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</si>
  <si>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</si>
  <si>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</si>
  <si>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</si>
  <si>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</si>
  <si>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</si>
  <si>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</si>
  <si>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</si>
  <si>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</si>
  <si>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</si>
  <si>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</si>
  <si>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</si>
  <si>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</si>
  <si>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</si>
  <si>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</si>
  <si>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</si>
  <si>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</si>
  <si>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</si>
  <si>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</si>
  <si>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</si>
  <si>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</si>
  <si>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</si>
  <si>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</si>
  <si>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</si>
  <si>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</si>
  <si>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</si>
  <si>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</si>
  <si>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</si>
  <si>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</si>
  <si>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</si>
  <si>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</si>
  <si>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</si>
  <si>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</si>
  <si>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</si>
  <si>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</si>
  <si>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</si>
  <si>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</si>
  <si>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</si>
  <si>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</si>
  <si>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</si>
  <si>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</si>
  <si>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</si>
  <si>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</si>
  <si>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</si>
  <si>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</si>
  <si>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</si>
  <si>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</si>
  <si>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</si>
  <si>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</si>
  <si>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</si>
  <si>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</si>
  <si>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</si>
  <si>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</si>
  <si>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</si>
  <si>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</si>
  <si>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</si>
  <si>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</si>
  <si>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</si>
  <si>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</si>
  <si>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</si>
  <si>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</si>
  <si>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</si>
  <si>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</si>
  <si>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</si>
  <si>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</si>
  <si>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</si>
  <si>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</si>
  <si>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</si>
  <si>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</si>
  <si>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</si>
  <si>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</si>
  <si>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</si>
  <si>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</si>
  <si>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</si>
  <si>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</si>
  <si>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</si>
  <si>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</si>
  <si>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</si>
  <si>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</si>
  <si>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</si>
  <si>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</si>
  <si>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</si>
  <si>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</si>
  <si>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</si>
  <si>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</si>
  <si>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</si>
  <si>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</si>
  <si>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</si>
  <si>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</si>
  <si>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</si>
  <si>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</si>
  <si>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</si>
  <si>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</si>
  <si>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</si>
  <si>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</si>
  <si>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</si>
  <si>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</si>
  <si>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</si>
  <si>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</si>
  <si>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</si>
  <si>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</si>
  <si>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</si>
  <si>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</si>
  <si>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</si>
  <si>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</si>
  <si>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</si>
  <si>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</si>
  <si>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</si>
  <si>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</si>
  <si>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</si>
  <si>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</si>
  <si>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</si>
  <si>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</si>
  <si>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</si>
  <si>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</si>
  <si>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</si>
  <si>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</si>
  <si>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</si>
  <si>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</si>
  <si>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</si>
  <si>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</si>
  <si>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</si>
  <si>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</si>
  <si>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</si>
  <si>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</si>
  <si>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</si>
  <si>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</si>
  <si>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</si>
  <si>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</si>
  <si>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</si>
  <si>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</si>
  <si>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</si>
  <si>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</si>
  <si>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</si>
  <si>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</si>
  <si>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</si>
  <si>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</si>
  <si>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</si>
  <si>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</si>
  <si>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</si>
  <si>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</si>
  <si>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</si>
  <si>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</si>
  <si>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</si>
  <si>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</si>
  <si>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</si>
  <si>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</si>
  <si>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</si>
  <si>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</si>
  <si>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</si>
  <si>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</si>
  <si>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</si>
  <si>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</si>
  <si>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</si>
  <si>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</si>
  <si>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</si>
  <si>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</si>
  <si>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</si>
  <si>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</si>
  <si>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</si>
  <si>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</si>
  <si>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</si>
  <si>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</si>
  <si>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</si>
  <si>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</si>
  <si>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</si>
  <si>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</si>
  <si>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</si>
  <si>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</si>
  <si>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</si>
  <si>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</si>
  <si>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</si>
  <si>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</si>
  <si>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</si>
  <si>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</si>
  <si>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</si>
  <si>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</si>
  <si>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</si>
  <si>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</si>
  <si>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</si>
  <si>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</si>
  <si>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</si>
  <si>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</si>
  <si>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</si>
  <si>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</si>
  <si>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</si>
  <si>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</si>
  <si>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</si>
  <si>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</si>
  <si>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</si>
  <si>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</si>
  <si>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</si>
  <si>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</si>
  <si>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</si>
  <si>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</si>
  <si>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</si>
  <si>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</si>
  <si>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</si>
  <si>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</si>
  <si>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</si>
  <si>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</si>
  <si>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</si>
  <si>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</si>
  <si>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</si>
  <si>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</si>
  <si>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</si>
  <si>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</si>
  <si>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</si>
  <si>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</si>
  <si>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</si>
  <si>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</si>
  <si>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</si>
  <si>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</si>
  <si>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</si>
  <si>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</si>
  <si>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</si>
  <si>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</si>
  <si>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</si>
  <si>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</si>
  <si>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</si>
  <si>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</si>
  <si>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</si>
  <si>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</si>
  <si>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</si>
  <si>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</si>
  <si>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</si>
  <si>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</si>
  <si>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</si>
  <si>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</si>
  <si>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</si>
  <si>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</si>
  <si>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</si>
  <si>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</si>
  <si>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</si>
  <si>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</si>
  <si>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</si>
  <si>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</si>
  <si>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</si>
  <si>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</si>
  <si>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</si>
  <si>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</si>
  <si>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</si>
  <si>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</si>
  <si>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</si>
  <si>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</si>
  <si>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</si>
  <si>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</si>
  <si>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</si>
  <si>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</si>
  <si>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</si>
  <si>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</si>
  <si>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</si>
  <si>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</si>
  <si>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</si>
  <si>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</si>
  <si>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</si>
  <si>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</si>
  <si>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</si>
  <si>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</si>
  <si>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</si>
  <si>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</si>
  <si>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</si>
  <si>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</si>
  <si>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</si>
  <si>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</si>
  <si>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</si>
  <si>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</si>
  <si>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</si>
  <si>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</si>
  <si>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</si>
  <si>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</si>
  <si>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</si>
  <si>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</si>
  <si>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</si>
  <si>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</si>
  <si>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</si>
  <si>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</si>
  <si>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</si>
  <si>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</si>
  <si>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</si>
  <si>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</si>
  <si>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</si>
  <si>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</si>
  <si>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</si>
  <si>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</si>
  <si>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</si>
  <si>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</si>
  <si>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</si>
  <si>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</si>
  <si>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</si>
  <si>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</si>
  <si>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</si>
  <si>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</si>
  <si>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</si>
  <si>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</si>
  <si>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</si>
  <si>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</si>
  <si>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</si>
  <si>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</si>
  <si>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</si>
  <si>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</si>
  <si>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</si>
  <si>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</si>
  <si>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</si>
  <si>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</si>
  <si>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</si>
  <si>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</si>
  <si>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</si>
  <si>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</si>
  <si>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</si>
  <si>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</si>
  <si>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</si>
  <si>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</si>
  <si>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</si>
  <si>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</si>
  <si>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</si>
  <si>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</si>
  <si>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</si>
  <si>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</si>
  <si>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</si>
  <si>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</si>
  <si>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</si>
  <si>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</si>
  <si>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</si>
  <si>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</si>
  <si>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</si>
  <si>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</si>
  <si>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</si>
  <si>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</si>
  <si>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</si>
  <si>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</si>
  <si>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</si>
  <si>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</si>
  <si>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</si>
  <si>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</si>
  <si>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</si>
  <si>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</si>
  <si>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</si>
  <si>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</si>
  <si>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</si>
  <si>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</si>
  <si>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</si>
  <si>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</si>
  <si>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</si>
  <si>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</si>
  <si>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</si>
  <si>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</si>
  <si>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</si>
  <si>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</si>
  <si>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</si>
  <si>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</si>
  <si>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</si>
  <si>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</si>
  <si>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</si>
  <si>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</si>
  <si>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</si>
  <si>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</si>
  <si>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</si>
  <si>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</si>
  <si>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</si>
  <si>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</si>
  <si>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</si>
  <si>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</si>
  <si>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</si>
  <si>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</si>
  <si>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</si>
  <si>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</si>
  <si>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</si>
  <si>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</si>
  <si>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</si>
  <si>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</si>
  <si>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</si>
  <si>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</si>
  <si>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</si>
  <si>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</si>
  <si>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</si>
  <si>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</si>
  <si>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</si>
  <si>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</si>
  <si>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</si>
  <si>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</si>
  <si>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</si>
  <si>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</si>
  <si>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</si>
  <si>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</si>
  <si>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</si>
  <si>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</si>
  <si>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</si>
  <si>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</si>
  <si>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</si>
  <si>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</si>
  <si>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</si>
  <si>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</si>
  <si>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</si>
  <si>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</si>
  <si>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</si>
  <si>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</si>
  <si>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</si>
  <si>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</si>
  <si>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</si>
  <si>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</si>
  <si>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</si>
  <si>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</si>
  <si>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</si>
  <si>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</si>
  <si>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</si>
  <si>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</si>
  <si>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</si>
  <si>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</si>
  <si>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</si>
  <si>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</si>
  <si>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</si>
  <si>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</si>
  <si>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</si>
  <si>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</si>
  <si>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</si>
  <si>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</si>
  <si>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</si>
  <si>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</si>
  <si>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</si>
  <si>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</si>
  <si>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</si>
  <si>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</si>
  <si>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</si>
  <si>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</si>
  <si>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</si>
  <si>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</si>
  <si>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</si>
  <si>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</si>
  <si>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</si>
  <si>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</si>
  <si>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</si>
  <si>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</si>
  <si>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</si>
  <si>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</si>
  <si>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</si>
  <si>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</si>
  <si>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</si>
  <si>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</si>
  <si>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</si>
  <si>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</si>
  <si>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</si>
  <si>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</si>
  <si>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</si>
  <si>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</si>
  <si>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</si>
  <si>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</si>
  <si>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</si>
  <si>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</si>
  <si>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</si>
  <si>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</si>
  <si>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</si>
  <si>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</si>
  <si>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</si>
  <si>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</si>
  <si>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</si>
  <si>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</si>
  <si>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</si>
  <si>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</si>
  <si>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</si>
  <si>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</si>
  <si>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</si>
  <si>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</si>
  <si>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</si>
  <si>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</si>
  <si>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</si>
  <si>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</si>
  <si>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</si>
  <si>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</si>
  <si>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</si>
  <si>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</si>
  <si>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</si>
  <si>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</si>
  <si>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</si>
  <si>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</si>
  <si>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</si>
  <si>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</si>
  <si>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</si>
  <si>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</si>
  <si>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</si>
  <si>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</si>
  <si>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</si>
  <si>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</si>
  <si>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</si>
  <si>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</si>
  <si>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</si>
  <si>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</si>
  <si>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</si>
  <si>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</si>
  <si>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</si>
  <si>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</si>
  <si>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</si>
  <si>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</si>
  <si>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</si>
  <si>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</si>
  <si>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</si>
  <si>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</si>
  <si>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</si>
  <si>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</si>
  <si>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</si>
  <si>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</si>
  <si>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</si>
  <si>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</si>
  <si>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</si>
  <si>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</si>
  <si>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</si>
  <si>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</si>
  <si>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</si>
  <si>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</si>
  <si>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</si>
  <si>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</si>
  <si>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</si>
  <si>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</si>
  <si>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</si>
  <si>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</si>
  <si>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</si>
  <si>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</si>
  <si>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</si>
  <si>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</si>
  <si>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</si>
  <si>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</si>
  <si>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</si>
  <si>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</si>
  <si>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</si>
  <si>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</si>
  <si>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</si>
  <si>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</si>
  <si>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</si>
  <si>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</si>
  <si>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</si>
  <si>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</si>
  <si>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</si>
  <si>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</si>
  <si>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</si>
  <si>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</si>
  <si>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</si>
  <si>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</si>
  <si>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</si>
  <si>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</si>
  <si>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</si>
  <si>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</si>
  <si>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</si>
  <si>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</si>
  <si>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</si>
  <si>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</si>
  <si>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</si>
  <si>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</si>
  <si>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</si>
  <si>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</si>
  <si>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</si>
  <si>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</si>
  <si>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</si>
  <si>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</si>
  <si>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</si>
  <si>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</si>
  <si>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</si>
  <si>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</si>
  <si>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</si>
  <si>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</si>
  <si>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</si>
  <si>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</si>
  <si>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</si>
  <si>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</si>
  <si>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</si>
  <si>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</si>
  <si>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</si>
  <si>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</si>
  <si>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</si>
  <si>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</si>
  <si>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</si>
  <si>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</si>
  <si>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</si>
  <si>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</si>
  <si>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</si>
  <si>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</si>
  <si>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</si>
  <si>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</si>
  <si>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</si>
  <si>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</si>
  <si>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</si>
  <si>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</si>
  <si>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</si>
  <si>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</si>
  <si>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</si>
  <si>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</si>
  <si>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</si>
  <si>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</si>
  <si>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</si>
  <si>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</si>
  <si>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</si>
  <si>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</si>
  <si>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</si>
  <si>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</si>
  <si>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</si>
  <si>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</si>
  <si>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</si>
  <si>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</si>
  <si>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</si>
  <si>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</si>
  <si>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</si>
  <si>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</si>
  <si>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</si>
  <si>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</si>
  <si>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</si>
  <si>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</si>
  <si>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</si>
  <si>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</si>
  <si>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</si>
  <si>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</si>
  <si>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</si>
  <si>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</si>
  <si>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</si>
  <si>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</si>
  <si>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</si>
  <si>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</si>
  <si>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</si>
  <si>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</si>
  <si>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</si>
  <si>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</si>
  <si>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</si>
  <si>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</si>
  <si>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</si>
  <si>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</si>
  <si>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</si>
  <si>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</si>
  <si>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</si>
  <si>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</si>
  <si>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</si>
  <si>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</si>
  <si>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</si>
  <si>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</si>
  <si>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</si>
  <si>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</si>
  <si>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</si>
  <si>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</si>
  <si>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</si>
  <si>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</si>
  <si>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</si>
  <si>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</si>
  <si>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</si>
  <si>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</si>
  <si>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</si>
  <si>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</si>
  <si>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</si>
  <si>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</si>
  <si>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</si>
  <si>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</si>
  <si>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</si>
  <si>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</si>
  <si>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</si>
  <si>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</si>
  <si>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</si>
  <si>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</si>
  <si>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</si>
  <si>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</si>
  <si>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</si>
  <si>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</si>
  <si>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</si>
  <si>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</si>
  <si>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</si>
  <si>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</si>
  <si>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</si>
  <si>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</si>
  <si>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</si>
  <si>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</si>
  <si>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</si>
  <si>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</si>
  <si>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</si>
  <si>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</si>
  <si>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</si>
  <si>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</si>
  <si>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</si>
  <si>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</si>
  <si>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</si>
  <si>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</si>
  <si>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</si>
  <si>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</si>
  <si>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</si>
  <si>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</si>
  <si>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</si>
  <si>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</si>
  <si>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</si>
  <si>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</si>
  <si>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</si>
  <si>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</si>
  <si>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</si>
  <si>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</si>
  <si>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</si>
  <si>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</si>
  <si>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</si>
  <si>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</si>
  <si>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</si>
  <si>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</si>
  <si>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</si>
  <si>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</si>
  <si>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</si>
  <si>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</si>
  <si>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</si>
  <si>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</si>
  <si>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</si>
  <si>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</si>
  <si>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</si>
  <si>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</si>
  <si>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</si>
  <si>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</si>
  <si>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</si>
  <si>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</si>
  <si>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</si>
  <si>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</si>
  <si>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</si>
  <si>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</si>
  <si>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</si>
  <si>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</si>
  <si>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</si>
  <si>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</si>
  <si>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</si>
  <si>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</si>
  <si>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</si>
  <si>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</si>
  <si>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</si>
  <si>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</si>
  <si>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</si>
  <si>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</si>
  <si>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</si>
  <si>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</si>
  <si>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</si>
  <si>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</si>
  <si>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</si>
  <si>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</si>
  <si>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</si>
  <si>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</si>
  <si>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</si>
  <si>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</si>
  <si>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</si>
  <si>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</si>
  <si>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</si>
  <si>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</si>
  <si>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</si>
  <si>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</si>
  <si>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</si>
  <si>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</si>
  <si>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</si>
  <si>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</si>
  <si>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</si>
  <si>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</si>
  <si>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</si>
  <si>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</si>
  <si>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</si>
  <si>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</si>
  <si>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</si>
  <si>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</si>
  <si>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</si>
  <si>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</si>
  <si>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</si>
  <si>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</si>
  <si>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</si>
  <si>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</si>
  <si>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</si>
  <si>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</si>
  <si>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</si>
  <si>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</si>
  <si>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</si>
  <si>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</si>
  <si>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</si>
  <si>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</si>
  <si>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</si>
  <si>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</si>
  <si>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</si>
  <si>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</si>
  <si>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</si>
  <si>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</si>
  <si>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</si>
  <si>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</si>
  <si>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</si>
  <si>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</si>
  <si>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</si>
  <si>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</si>
  <si>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</si>
  <si>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</si>
  <si>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</si>
  <si>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</si>
  <si>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</si>
  <si>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</si>
  <si>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</si>
  <si>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</si>
  <si>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</si>
  <si>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</si>
  <si>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</si>
  <si>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</si>
  <si>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</si>
  <si>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</si>
  <si>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</si>
  <si>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</si>
  <si>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</si>
  <si>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</si>
  <si>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</si>
  <si>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</si>
  <si>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</si>
  <si>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</si>
  <si>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</si>
  <si>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</si>
  <si>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</si>
  <si>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</si>
  <si>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</si>
  <si>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</si>
  <si>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</si>
  <si>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</si>
  <si>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</si>
  <si>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</si>
  <si>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</si>
  <si>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</si>
  <si>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</si>
  <si>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</si>
  <si>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</si>
  <si>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</si>
  <si>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</si>
  <si>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</si>
  <si>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</si>
  <si>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</si>
  <si>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</si>
  <si>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</si>
  <si>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</si>
  <si>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</si>
  <si>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</si>
  <si>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</si>
  <si>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</si>
  <si>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</si>
  <si>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</si>
  <si>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</si>
  <si>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</si>
  <si>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</si>
  <si>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</si>
  <si>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</si>
  <si>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</si>
  <si>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</si>
  <si>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</si>
  <si>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</si>
  <si>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</si>
  <si>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</si>
  <si>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</si>
  <si>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</si>
  <si>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</si>
  <si>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</si>
  <si>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</si>
  <si>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</si>
  <si>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</si>
  <si>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</si>
  <si>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</si>
  <si>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</si>
  <si>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</si>
  <si>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</si>
  <si>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</si>
  <si>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</si>
  <si>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</si>
  <si>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</si>
  <si>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</si>
  <si>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</si>
  <si>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</si>
  <si>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</si>
  <si>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</si>
  <si>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</si>
  <si>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</si>
  <si>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</si>
  <si>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</si>
  <si>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</si>
  <si>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</si>
  <si>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</si>
  <si>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</si>
  <si>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</si>
  <si>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</si>
  <si>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</si>
  <si>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</si>
  <si>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</si>
  <si>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</si>
  <si>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</si>
  <si>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</si>
  <si>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</si>
  <si>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</si>
  <si>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</si>
  <si>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</si>
  <si>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</si>
  <si>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</si>
  <si>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</si>
  <si>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</si>
  <si>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</si>
  <si>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</si>
  <si>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</si>
  <si>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</si>
  <si>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</si>
  <si>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</si>
  <si>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</si>
  <si>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</si>
  <si>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</si>
  <si>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</si>
  <si>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</si>
  <si>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</si>
  <si>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</si>
  <si>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</si>
  <si>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</si>
  <si>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</si>
  <si>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</si>
  <si>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</si>
  <si>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</si>
  <si>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</si>
  <si>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</si>
  <si>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</si>
  <si>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</si>
  <si>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</si>
  <si>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</si>
  <si>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</si>
  <si>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</si>
  <si>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</si>
  <si>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</si>
  <si>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</si>
  <si>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</si>
  <si>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</si>
  <si>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</si>
  <si>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</si>
  <si>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</si>
  <si>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</si>
  <si>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</si>
  <si>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</si>
  <si>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</si>
  <si>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</si>
  <si>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</si>
  <si>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</si>
  <si>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</si>
  <si>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</si>
  <si>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</si>
  <si>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</si>
  <si>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</si>
  <si>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</si>
  <si>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</si>
  <si>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</si>
  <si>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</si>
  <si>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</si>
  <si>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</si>
  <si>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</si>
  <si>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</si>
  <si>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</si>
  <si>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</si>
  <si>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</si>
  <si>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</si>
  <si>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</si>
  <si>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</si>
  <si>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</si>
  <si>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</si>
  <si>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</si>
  <si>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</si>
  <si>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</si>
  <si>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</si>
  <si>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</si>
  <si>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</si>
  <si>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</si>
  <si>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</si>
  <si>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</si>
  <si>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</si>
  <si>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</si>
  <si>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</si>
  <si>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</si>
  <si>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</si>
  <si>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</si>
  <si>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</si>
  <si>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</si>
  <si>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</si>
  <si>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</si>
  <si>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</si>
  <si>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</si>
  <si>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</si>
  <si>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</si>
  <si>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</si>
  <si>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</si>
  <si>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</si>
  <si>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</si>
  <si>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</si>
  <si>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</si>
  <si>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</si>
  <si>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</si>
  <si>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</si>
  <si>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</si>
  <si>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</si>
  <si>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</si>
  <si>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</si>
  <si>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</si>
  <si>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</si>
  <si>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</si>
  <si>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</si>
  <si>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</si>
  <si>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</si>
  <si>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</si>
  <si>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</si>
  <si>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</si>
  <si>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</si>
  <si>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</si>
  <si>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</si>
  <si>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</si>
  <si>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</si>
  <si>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</si>
  <si>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</si>
  <si>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</si>
  <si>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</si>
  <si>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</si>
  <si>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</si>
  <si>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</si>
  <si>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</si>
  <si>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</si>
  <si>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</si>
  <si>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</si>
  <si>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</si>
  <si>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</si>
  <si>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</si>
  <si>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</si>
  <si>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</si>
  <si>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</si>
  <si>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</si>
  <si>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</si>
  <si>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</si>
  <si>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</si>
  <si>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</si>
  <si>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</si>
  <si>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</si>
  <si>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</si>
  <si>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</si>
  <si>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</si>
  <si>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</si>
  <si>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</si>
  <si>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</si>
  <si>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</si>
  <si>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</si>
  <si>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</si>
  <si>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</si>
  <si>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</si>
  <si>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</si>
  <si>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</si>
  <si>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</si>
  <si>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</si>
  <si>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</si>
  <si>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</si>
  <si>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</si>
  <si>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</si>
  <si>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</si>
  <si>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</si>
  <si>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</si>
  <si>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</si>
  <si>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</si>
  <si>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</si>
  <si>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</si>
  <si>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</si>
  <si>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</si>
  <si>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</si>
  <si>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</si>
  <si>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</si>
  <si>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</si>
  <si>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</si>
  <si>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</si>
  <si>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</si>
  <si>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</si>
  <si>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</si>
  <si>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</si>
  <si>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</si>
  <si>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</si>
  <si>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</si>
  <si>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</si>
  <si>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</si>
  <si>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</si>
  <si>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</si>
  <si>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</si>
  <si>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</si>
  <si>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</si>
  <si>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</si>
  <si>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</si>
  <si>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</si>
  <si>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</si>
  <si>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</si>
  <si>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</si>
  <si>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</si>
  <si>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</si>
  <si>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</si>
  <si>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</si>
  <si>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</si>
  <si>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</si>
  <si>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</si>
  <si>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</si>
  <si>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</si>
  <si>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</si>
  <si>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</si>
  <si>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</si>
  <si>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</si>
  <si>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</si>
  <si>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</si>
  <si>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</si>
  <si>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</si>
  <si>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</si>
  <si>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</si>
  <si>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</si>
  <si>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</si>
  <si>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</si>
  <si>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</si>
  <si>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</si>
  <si>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</si>
  <si>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</si>
  <si>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</si>
  <si>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</si>
  <si>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</si>
  <si>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</si>
  <si>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</si>
  <si>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</si>
  <si>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</si>
  <si>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</si>
  <si>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</si>
  <si>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</si>
  <si>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</si>
  <si>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</si>
  <si>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</si>
  <si>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</si>
  <si>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</si>
  <si>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</si>
  <si>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</si>
  <si>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</si>
  <si>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</si>
  <si>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</si>
  <si>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</si>
  <si>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</si>
  <si>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</si>
  <si>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</si>
  <si>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</si>
  <si>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</si>
  <si>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</si>
  <si>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</si>
  <si>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</si>
  <si>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</si>
  <si>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</si>
  <si>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</si>
  <si>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</si>
  <si>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</si>
  <si>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</si>
  <si>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</si>
  <si>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</si>
  <si>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</si>
  <si>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</si>
  <si>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</si>
  <si>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</si>
  <si>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</si>
  <si>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</si>
  <si>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</si>
  <si>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</si>
  <si>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</si>
  <si>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</si>
  <si>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</si>
  <si>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</si>
  <si>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</si>
  <si>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</si>
  <si>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</si>
  <si>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</si>
  <si>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</si>
  <si>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</si>
  <si>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</si>
  <si>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</si>
  <si>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</si>
  <si>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</si>
  <si>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</si>
  <si>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</si>
  <si>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</si>
  <si>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</si>
  <si>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</si>
  <si>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</si>
  <si>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</si>
  <si>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</si>
  <si>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</si>
  <si>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</si>
  <si>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</si>
  <si>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</si>
  <si>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</si>
  <si>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</si>
  <si>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</si>
  <si>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</si>
  <si>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</si>
  <si>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</si>
  <si>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</si>
  <si>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</si>
  <si>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</si>
  <si>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</si>
  <si>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</si>
  <si>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</si>
  <si>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</si>
  <si>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</si>
  <si>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</si>
  <si>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</si>
  <si>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</si>
  <si>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</si>
  <si>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</si>
  <si>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</si>
  <si>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</si>
  <si>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</si>
  <si>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</si>
  <si>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</si>
  <si>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</si>
  <si>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</si>
  <si>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</si>
  <si>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</si>
  <si>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</si>
  <si>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</si>
  <si>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</si>
  <si>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</si>
  <si>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</si>
  <si>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</si>
  <si>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</si>
  <si>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</si>
  <si>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</si>
  <si>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</si>
  <si>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</si>
  <si>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</si>
  <si>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</si>
  <si>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</si>
  <si>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</si>
  <si>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</si>
  <si>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</si>
  <si>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</si>
  <si>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</si>
  <si>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</si>
  <si>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</si>
  <si>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</si>
  <si>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</si>
  <si>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</si>
  <si>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</si>
  <si>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</si>
  <si>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</si>
  <si>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</si>
  <si>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</si>
  <si>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</si>
  <si>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</si>
  <si>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</si>
  <si>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</si>
  <si>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</si>
  <si>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</si>
  <si>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</si>
  <si>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</si>
  <si>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</si>
  <si>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</si>
  <si>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</si>
  <si>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</si>
  <si>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</si>
  <si>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</si>
  <si>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</si>
  <si>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</si>
  <si>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</si>
  <si>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</si>
  <si>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</si>
  <si>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</si>
  <si>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</si>
  <si>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</si>
  <si>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</si>
  <si>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</si>
  <si>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</si>
  <si>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</si>
  <si>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</si>
  <si>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</si>
  <si>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</si>
  <si>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</si>
  <si>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</si>
  <si>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</si>
  <si>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</si>
  <si>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</si>
  <si>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</si>
  <si>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</si>
  <si>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</si>
  <si>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</si>
  <si>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</si>
  <si>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</si>
  <si>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</si>
  <si>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</si>
  <si>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</si>
  <si>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</si>
  <si>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</si>
  <si>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</si>
  <si>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</si>
  <si>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</si>
  <si>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</si>
  <si>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</si>
  <si>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</si>
  <si>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</si>
  <si>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</si>
  <si>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</si>
  <si>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</si>
  <si>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</si>
  <si>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</si>
  <si>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</si>
  <si>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</si>
  <si>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</si>
  <si>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</si>
  <si>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</si>
  <si>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</si>
  <si>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</si>
  <si>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</si>
  <si>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</si>
  <si>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</si>
  <si>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</si>
  <si>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</si>
  <si>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</si>
  <si>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</si>
  <si>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</si>
  <si>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</si>
  <si>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</si>
  <si>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</si>
  <si>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</si>
  <si>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</si>
  <si>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</si>
  <si>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</si>
  <si>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</si>
  <si>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</si>
  <si>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</si>
  <si>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</si>
  <si>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</si>
  <si>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</si>
  <si>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</si>
  <si>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</si>
  <si>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</si>
  <si>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</si>
  <si>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</si>
  <si>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</si>
  <si>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</si>
  <si>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</si>
  <si>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</si>
  <si>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</si>
  <si>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</si>
  <si>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</si>
  <si>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</si>
  <si>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</si>
  <si>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</si>
  <si>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</si>
  <si>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</si>
  <si>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</si>
  <si>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</si>
  <si>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</si>
  <si>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</si>
  <si>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</si>
  <si>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</si>
  <si>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</si>
  <si>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</si>
  <si>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</si>
  <si>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</si>
  <si>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</si>
  <si>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</si>
  <si>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</si>
  <si>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</si>
  <si>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</si>
  <si>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</si>
  <si>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</si>
  <si>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</si>
  <si>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</si>
  <si>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</si>
  <si>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</si>
  <si>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</si>
  <si>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</si>
  <si>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</si>
  <si>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</si>
  <si>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</si>
  <si>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</si>
  <si>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</si>
  <si>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</si>
  <si>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</si>
  <si>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</si>
  <si>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</si>
  <si>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</si>
  <si>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</si>
  <si>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</si>
  <si>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</si>
  <si>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</si>
  <si>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</si>
  <si>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</si>
  <si>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</si>
  <si>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</si>
  <si>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</si>
  <si>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</si>
  <si>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</si>
  <si>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</si>
  <si>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</si>
  <si>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</si>
  <si>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</si>
  <si>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</si>
  <si>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</si>
  <si>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</si>
  <si>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</si>
  <si>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</si>
  <si>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</si>
  <si>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</si>
  <si>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</si>
  <si>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</si>
  <si>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</si>
  <si>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</si>
  <si>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</si>
  <si>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</si>
  <si>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</si>
  <si>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</si>
  <si>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</si>
  <si>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</si>
  <si>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</si>
  <si>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</si>
  <si>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</si>
  <si>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</si>
  <si>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</si>
  <si>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</si>
  <si>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</si>
  <si>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</si>
  <si>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</si>
  <si>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</si>
  <si>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</si>
  <si>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</si>
  <si>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</si>
  <si>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</si>
  <si>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</si>
  <si>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</si>
  <si>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</si>
  <si>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</si>
  <si>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</si>
  <si>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</si>
  <si>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</si>
  <si>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</si>
  <si>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</si>
  <si>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</si>
  <si>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</si>
  <si>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</si>
  <si>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</si>
  <si>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</si>
  <si>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</si>
  <si>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</si>
  <si>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</si>
  <si>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</si>
  <si>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</si>
  <si>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</si>
  <si>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</si>
  <si>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</si>
  <si>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</si>
  <si>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</si>
  <si>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</si>
  <si>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</si>
  <si>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</si>
  <si>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</si>
  <si>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</si>
  <si>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</si>
  <si>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</si>
  <si>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</si>
  <si>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</si>
  <si>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</si>
  <si>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</si>
  <si>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</si>
  <si>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</si>
  <si>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</si>
  <si>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</si>
  <si>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</si>
  <si>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</si>
  <si>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</si>
  <si>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</si>
  <si>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</si>
  <si>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</si>
  <si>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</si>
  <si>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</si>
  <si>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</si>
  <si>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</si>
  <si>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</si>
  <si>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</si>
  <si>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</si>
  <si>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</si>
  <si>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</si>
  <si>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</si>
  <si>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</si>
  <si>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</si>
  <si>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</si>
  <si>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</si>
  <si>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</si>
  <si>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</si>
  <si>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</si>
  <si>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</si>
  <si>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</si>
  <si>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</si>
  <si>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</si>
  <si>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</si>
  <si>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</si>
  <si>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</si>
  <si>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</si>
  <si>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</si>
  <si>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</si>
  <si>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</si>
  <si>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</si>
  <si>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</si>
  <si>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</si>
  <si>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</si>
  <si>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</si>
  <si>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</si>
  <si>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</si>
  <si>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</si>
  <si>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</si>
  <si>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</si>
  <si>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</si>
  <si>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</si>
  <si>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</si>
  <si>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</si>
  <si>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</si>
  <si>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</si>
  <si>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</si>
  <si>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</si>
  <si>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</si>
  <si>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</si>
  <si>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</si>
  <si>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</si>
  <si>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</si>
  <si>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</si>
  <si>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</si>
  <si>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</si>
  <si>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</si>
  <si>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</si>
  <si>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</si>
  <si>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</si>
  <si>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</si>
  <si>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</si>
  <si>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</si>
  <si>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</si>
  <si>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</si>
  <si>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</si>
  <si>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</si>
  <si>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</si>
  <si>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</si>
  <si>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</si>
  <si>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</si>
  <si>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</si>
  <si>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</si>
  <si>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</si>
  <si>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</si>
  <si>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</si>
  <si>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</si>
  <si>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</si>
  <si>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</si>
  <si>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</si>
  <si>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</si>
  <si>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</si>
  <si>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</si>
  <si>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</si>
  <si>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</si>
  <si>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</si>
  <si>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</si>
  <si>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</si>
  <si>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</si>
  <si>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</si>
  <si>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</si>
  <si>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</si>
  <si>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</si>
  <si>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</si>
  <si>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</si>
  <si>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</si>
  <si>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</si>
  <si>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</si>
  <si>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</si>
  <si>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</si>
  <si>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</si>
  <si>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</si>
  <si>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</si>
  <si>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</si>
  <si>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</si>
  <si>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</si>
  <si>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</si>
  <si>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</si>
  <si>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</si>
  <si>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</si>
  <si>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</si>
  <si>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</si>
  <si>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</si>
  <si>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</si>
  <si>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</si>
  <si>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</si>
  <si>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</si>
  <si>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</si>
  <si>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</si>
  <si>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</si>
  <si>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</si>
  <si>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</si>
  <si>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</si>
  <si>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</si>
  <si>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</si>
  <si>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</si>
  <si>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</si>
  <si>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</si>
  <si>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</si>
  <si>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</si>
  <si>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</si>
  <si>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</si>
  <si>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</si>
  <si>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</si>
  <si>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</si>
  <si>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</si>
  <si>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</si>
  <si>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</si>
  <si>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</si>
  <si>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</si>
  <si>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</si>
  <si>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</si>
  <si>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</si>
  <si>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</si>
  <si>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</si>
  <si>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</si>
  <si>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</si>
  <si>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</si>
  <si>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</si>
  <si>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</si>
  <si>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</si>
  <si>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</si>
  <si>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</si>
  <si>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</si>
  <si>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</si>
  <si>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</si>
  <si>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</si>
  <si>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</si>
  <si>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</si>
  <si>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</si>
  <si>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</si>
  <si>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</si>
  <si>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</si>
  <si>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</si>
  <si>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</si>
  <si>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</si>
  <si>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</si>
  <si>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</si>
  <si>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</si>
  <si>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</si>
  <si>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</si>
  <si>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</si>
  <si>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</si>
  <si>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</si>
  <si>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</si>
  <si>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</si>
  <si>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</si>
  <si>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</si>
  <si>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</si>
  <si>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</si>
  <si>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</si>
  <si>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</si>
  <si>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</si>
  <si>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</si>
  <si>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</si>
  <si>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</si>
  <si>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</si>
  <si>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</si>
  <si>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</si>
  <si>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</si>
  <si>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</si>
  <si>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</si>
  <si>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</si>
  <si>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</si>
  <si>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</si>
  <si>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</si>
  <si>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</si>
  <si>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</si>
  <si>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</si>
  <si>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</si>
  <si>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</si>
  <si>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</si>
  <si>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</si>
  <si>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</si>
  <si>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</si>
  <si>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</si>
  <si>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</si>
  <si>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</si>
  <si>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</si>
  <si>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</si>
  <si>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</si>
  <si>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</si>
  <si>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</si>
  <si>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</si>
  <si>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</si>
  <si>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</si>
  <si>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</si>
  <si>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</si>
  <si>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</si>
  <si>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</si>
  <si>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</si>
  <si>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</si>
  <si>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</si>
  <si>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</si>
  <si>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</si>
  <si>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</si>
  <si>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</si>
  <si>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</si>
  <si>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</si>
  <si>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</si>
  <si>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</si>
  <si>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</si>
  <si>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</si>
  <si>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</si>
  <si>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</si>
  <si>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</si>
  <si>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</si>
  <si>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</si>
  <si>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</si>
  <si>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</si>
  <si>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</si>
  <si>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</si>
  <si>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</si>
  <si>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</si>
  <si>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</si>
  <si>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</si>
  <si>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</si>
  <si>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</si>
  <si>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</si>
  <si>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</si>
  <si>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</si>
  <si>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</si>
  <si>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</si>
  <si>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</si>
  <si>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</si>
  <si>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</si>
  <si>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</si>
  <si>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</si>
  <si>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</si>
  <si>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</si>
  <si>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</si>
  <si>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</si>
  <si>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</si>
  <si>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</si>
  <si>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</si>
  <si>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</si>
  <si>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</si>
  <si>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</si>
  <si>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</si>
  <si>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</si>
  <si>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</si>
  <si>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</si>
  <si>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</si>
  <si>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</si>
  <si>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</si>
  <si>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</si>
  <si>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</si>
  <si>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</si>
  <si>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</si>
  <si>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</si>
  <si>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</si>
  <si>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</si>
  <si>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</si>
  <si>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</si>
  <si>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</si>
  <si>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</si>
  <si>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</si>
  <si>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</si>
  <si>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</si>
  <si>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</si>
  <si>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</si>
  <si>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</si>
  <si>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</si>
  <si>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</si>
  <si>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</si>
  <si>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</si>
  <si>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</si>
  <si>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</si>
  <si>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</si>
  <si>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</si>
  <si>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</si>
  <si>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</si>
  <si>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</si>
  <si>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</si>
  <si>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</si>
  <si>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</si>
  <si>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</si>
  <si>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</si>
  <si>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</si>
  <si>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</si>
  <si>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</si>
  <si>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</si>
  <si>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</si>
  <si>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</si>
  <si>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</si>
  <si>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</si>
  <si>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</si>
  <si>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</si>
  <si>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</si>
  <si>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</si>
  <si>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</si>
  <si>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</si>
  <si>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</si>
  <si>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</si>
  <si>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</si>
  <si>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</si>
  <si>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</si>
  <si>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</si>
  <si>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</si>
  <si>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</si>
  <si>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</si>
  <si>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</si>
  <si>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</si>
  <si>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</si>
  <si>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</si>
  <si>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</si>
  <si>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</si>
  <si>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</si>
  <si>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</si>
  <si>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</si>
  <si>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</si>
  <si>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</si>
  <si>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</si>
  <si>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</si>
  <si>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</si>
  <si>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</si>
  <si>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</si>
  <si>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</si>
  <si>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</si>
  <si>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</si>
  <si>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</si>
  <si>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</si>
  <si>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</si>
  <si>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</si>
  <si>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</si>
  <si>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</si>
  <si>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</si>
  <si>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</si>
  <si>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</si>
  <si>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</si>
  <si>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</si>
  <si>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</si>
  <si>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</si>
  <si>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</si>
  <si>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</si>
  <si>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</si>
  <si>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</si>
  <si>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</si>
  <si>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</si>
  <si>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</si>
  <si>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</si>
  <si>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</si>
  <si>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</si>
  <si>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</si>
  <si>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</si>
  <si>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</si>
  <si>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</si>
  <si>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</si>
  <si>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</si>
  <si>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</si>
  <si>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</si>
  <si>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</si>
  <si>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</si>
  <si>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</si>
  <si>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</si>
  <si>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</si>
  <si>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</si>
  <si>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</si>
  <si>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</si>
  <si>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</si>
  <si>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</si>
  <si>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</si>
  <si>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</si>
  <si>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</si>
  <si>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</si>
  <si>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</si>
  <si>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</si>
  <si>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</si>
  <si>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</si>
  <si>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</si>
  <si>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</si>
  <si>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</si>
  <si>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</si>
  <si>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</si>
  <si>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</si>
  <si>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</si>
  <si>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</si>
  <si>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</si>
  <si>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</si>
  <si>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</si>
  <si>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</si>
  <si>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</si>
  <si>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</si>
  <si>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</si>
  <si>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</si>
  <si>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</si>
  <si>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</si>
  <si>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</si>
  <si>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</si>
  <si>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</si>
  <si>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</si>
  <si>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</si>
  <si>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</si>
  <si>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</si>
  <si>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</si>
  <si>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</si>
  <si>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</si>
  <si>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</si>
  <si>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</si>
  <si>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</si>
  <si>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</si>
  <si>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</si>
  <si>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</si>
  <si>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</si>
  <si>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</si>
  <si>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</si>
  <si>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</si>
  <si>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</si>
  <si>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</si>
  <si>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</si>
  <si>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</si>
  <si>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</si>
  <si>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</si>
  <si>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</si>
  <si>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</si>
  <si>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</si>
  <si>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</si>
  <si>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</si>
  <si>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</si>
  <si>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</si>
  <si>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</si>
  <si>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</si>
  <si>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</si>
  <si>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</si>
  <si>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</si>
  <si>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</si>
  <si>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</si>
  <si>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</si>
  <si>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</si>
  <si>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</si>
  <si>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</si>
  <si>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</si>
  <si>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</si>
  <si>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</si>
  <si>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</si>
  <si>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</si>
  <si>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</si>
  <si>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</si>
  <si>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</si>
  <si>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</si>
  <si>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</si>
  <si>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</si>
  <si>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</si>
  <si>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</si>
  <si>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</si>
  <si>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</si>
  <si>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</si>
  <si>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</si>
  <si>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</si>
  <si>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</si>
  <si>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</si>
  <si>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</si>
  <si>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</si>
  <si>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</si>
  <si>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</si>
  <si>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</si>
  <si>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</si>
  <si>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</si>
  <si>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</si>
  <si>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</si>
  <si>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</si>
  <si>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</si>
  <si>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</si>
  <si>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</si>
  <si>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</si>
  <si>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</si>
  <si>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</si>
  <si>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</si>
  <si>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</si>
  <si>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</si>
  <si>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</si>
  <si>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</si>
  <si>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</si>
  <si>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</si>
  <si>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</si>
  <si>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</si>
  <si>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</si>
  <si>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</si>
  <si>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</si>
  <si>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</si>
  <si>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</si>
  <si>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</si>
  <si>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</si>
  <si>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</si>
  <si>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</si>
  <si>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</si>
  <si>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</si>
  <si>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</si>
  <si>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</si>
  <si>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</si>
  <si>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</si>
  <si>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</si>
  <si>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</si>
  <si>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</si>
  <si>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</si>
  <si>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</si>
  <si>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</si>
  <si>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</si>
  <si>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</si>
  <si>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</si>
  <si>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</si>
  <si>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</si>
  <si>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</si>
  <si>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</si>
  <si>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</si>
  <si>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</si>
  <si>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</si>
  <si>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</si>
  <si>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</si>
  <si>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</si>
  <si>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</si>
  <si>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</si>
  <si>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</si>
  <si>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</si>
  <si>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</si>
  <si>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</si>
  <si>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</si>
  <si>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</si>
  <si>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</si>
  <si>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</si>
  <si>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</si>
  <si>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</si>
  <si>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</si>
  <si>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</si>
  <si>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</si>
  <si>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</si>
  <si>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</si>
  <si>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</si>
  <si>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</si>
  <si>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</si>
  <si>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</si>
  <si>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</si>
  <si>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</si>
  <si>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</si>
  <si>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</si>
  <si>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</si>
  <si>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</si>
  <si>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</si>
  <si>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</si>
  <si>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</si>
  <si>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</si>
  <si>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</si>
  <si>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</si>
  <si>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</si>
  <si>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</si>
  <si>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</si>
  <si>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</si>
  <si>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</si>
  <si>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</si>
  <si>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</si>
  <si>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</si>
  <si>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</si>
  <si>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</si>
  <si>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</si>
  <si>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</si>
  <si>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</si>
  <si>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</si>
  <si>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</si>
  <si>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</si>
  <si>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</si>
  <si>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</si>
  <si>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</si>
  <si>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</si>
  <si>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</si>
  <si>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</si>
  <si>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</si>
  <si>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</si>
  <si>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</si>
  <si>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</si>
  <si>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</si>
  <si>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</si>
  <si>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</si>
  <si>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</si>
  <si>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</si>
  <si>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</si>
  <si>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</si>
  <si>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</si>
  <si>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</si>
  <si>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</si>
  <si>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</si>
  <si>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</si>
  <si>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</si>
  <si>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</si>
  <si>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</si>
  <si>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</si>
  <si>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</si>
  <si>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</si>
  <si>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</si>
  <si>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</si>
  <si>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</si>
  <si>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</si>
  <si>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</si>
  <si>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</si>
  <si>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</si>
  <si>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</si>
  <si>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</si>
  <si>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</si>
  <si>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</si>
  <si>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</si>
  <si>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</si>
  <si>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</si>
  <si>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</si>
  <si>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</si>
  <si>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</si>
  <si>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</si>
  <si>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</si>
  <si>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</si>
  <si>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</si>
  <si>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</si>
  <si>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</si>
  <si>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</si>
  <si>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</si>
  <si>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</si>
  <si>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</si>
  <si>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</si>
  <si>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</si>
  <si>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</si>
  <si>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</si>
  <si>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</si>
  <si>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</si>
  <si>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</si>
  <si>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</si>
  <si>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</si>
  <si>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</si>
  <si>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</si>
  <si>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</si>
  <si>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</si>
  <si>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</si>
  <si>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</si>
  <si>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</si>
  <si>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</si>
  <si>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</si>
  <si>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</si>
  <si>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</si>
  <si>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</si>
  <si>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</si>
  <si>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</si>
  <si>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</si>
  <si>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</si>
  <si>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</si>
  <si>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</si>
  <si>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</si>
  <si>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</si>
  <si>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</si>
  <si>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</si>
  <si>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</si>
  <si>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</si>
  <si>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</si>
  <si>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</si>
  <si>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</si>
  <si>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</si>
  <si>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</si>
  <si>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</si>
  <si>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</si>
  <si>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</si>
  <si>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</si>
  <si>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</si>
  <si>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</si>
  <si>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</si>
  <si>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</si>
  <si>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</si>
  <si>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</si>
  <si>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</si>
  <si>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</si>
  <si>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</si>
  <si>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</si>
  <si>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</si>
  <si>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</si>
  <si>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</si>
  <si>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</si>
  <si>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</si>
  <si>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</si>
  <si>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</si>
  <si>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</si>
  <si>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</si>
  <si>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</si>
  <si>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</si>
  <si>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</si>
  <si>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</si>
  <si>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</si>
  <si>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</si>
  <si>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</si>
  <si>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</si>
  <si>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</si>
  <si>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</si>
  <si>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</si>
  <si>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</si>
  <si>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</si>
  <si>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</si>
  <si>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</si>
  <si>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</si>
  <si>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</si>
  <si>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</si>
  <si>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</si>
  <si>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</si>
  <si>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</si>
  <si>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</si>
  <si>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</si>
  <si>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</si>
  <si>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</si>
  <si>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</si>
  <si>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</si>
  <si>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</si>
  <si>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</si>
  <si>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</si>
  <si>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</si>
  <si>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</si>
  <si>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</si>
  <si>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</si>
  <si>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</si>
  <si>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</si>
  <si>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</si>
  <si>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</si>
  <si>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</si>
  <si>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</si>
  <si>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</si>
  <si>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</si>
  <si>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</si>
  <si>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</si>
  <si>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</si>
  <si>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</si>
  <si>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</si>
  <si>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</si>
  <si>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</si>
  <si>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</si>
  <si>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</si>
  <si>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</si>
  <si>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</si>
  <si>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</si>
  <si>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</si>
  <si>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</si>
  <si>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</si>
  <si>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</si>
  <si>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</si>
  <si>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</si>
  <si>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</si>
  <si>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</si>
  <si>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</si>
  <si>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</si>
  <si>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</si>
  <si>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</si>
  <si>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</si>
  <si>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</si>
  <si>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</si>
  <si>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</si>
  <si>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</si>
  <si>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</si>
  <si>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</si>
  <si>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</si>
  <si>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</si>
  <si>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</si>
  <si>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</si>
  <si>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</si>
  <si>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</si>
  <si>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</si>
  <si>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</si>
  <si>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</si>
  <si>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</si>
  <si>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</si>
  <si>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</si>
  <si>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</si>
  <si>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</si>
  <si>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</si>
  <si>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</si>
  <si>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</si>
  <si>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</si>
  <si>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</si>
  <si>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</si>
  <si>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</si>
  <si>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</si>
  <si>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</si>
  <si>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</si>
  <si>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</si>
  <si>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</si>
  <si>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</si>
  <si>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</si>
  <si>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</si>
  <si>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</si>
  <si>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</si>
  <si>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</si>
  <si>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</si>
  <si>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</si>
  <si>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</si>
  <si>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</si>
  <si>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</si>
  <si>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</si>
  <si>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</si>
  <si>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</si>
  <si>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</si>
  <si>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</si>
  <si>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</si>
  <si>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</si>
  <si>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</si>
  <si>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</si>
  <si>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</si>
  <si>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</si>
  <si>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</si>
  <si>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</si>
  <si>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</si>
  <si>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</si>
  <si>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</si>
  <si>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</si>
  <si>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</si>
  <si>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</si>
  <si>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</si>
  <si>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</si>
  <si>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</si>
  <si>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</si>
  <si>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</si>
  <si>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</si>
  <si>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</si>
  <si>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</si>
  <si>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</si>
  <si>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</si>
  <si>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</si>
  <si>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</si>
  <si>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</si>
  <si>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</si>
  <si>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</si>
  <si>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</si>
  <si>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</si>
  <si>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</si>
  <si>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</si>
  <si>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</si>
  <si>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</si>
  <si>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</si>
  <si>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</si>
  <si>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</si>
  <si>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</si>
  <si>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</si>
  <si>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</si>
  <si>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</si>
  <si>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</si>
  <si>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</si>
  <si>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</si>
  <si>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</si>
  <si>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</si>
  <si>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</si>
  <si>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</si>
  <si>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</si>
  <si>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</si>
  <si>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</si>
  <si>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</si>
  <si>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</si>
  <si>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</si>
  <si>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</si>
  <si>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</si>
  <si>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</si>
  <si>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</si>
  <si>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</si>
  <si>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</si>
  <si>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</si>
  <si>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</si>
  <si>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</si>
  <si>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</si>
  <si>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</si>
  <si>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</si>
  <si>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</si>
  <si>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</si>
  <si>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</si>
  <si>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</si>
  <si>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</si>
  <si>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</si>
  <si>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</si>
  <si>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</si>
  <si>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</si>
  <si>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</si>
  <si>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</si>
  <si>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</si>
  <si>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</si>
  <si>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</si>
  <si>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</si>
  <si>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</si>
  <si>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</si>
  <si>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</si>
  <si>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</si>
  <si>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</si>
  <si>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</si>
  <si>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</si>
  <si>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</si>
  <si>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</si>
  <si>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</si>
  <si>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</si>
  <si>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</si>
  <si>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</si>
  <si>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</si>
  <si>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</si>
  <si>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</si>
  <si>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</si>
  <si>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</si>
  <si>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</si>
  <si>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</si>
  <si>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</si>
  <si>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</si>
  <si>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</si>
  <si>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</si>
  <si>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</si>
  <si>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</si>
  <si>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</si>
  <si>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</si>
  <si>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</si>
  <si>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</si>
  <si>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</si>
  <si>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</si>
  <si>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</si>
  <si>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</si>
  <si>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</si>
  <si>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</si>
  <si>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</si>
  <si>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</si>
  <si>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</si>
  <si>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</si>
  <si>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</si>
  <si>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</si>
  <si>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</si>
  <si>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</si>
  <si>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</si>
  <si>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</si>
  <si>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</si>
  <si>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</si>
  <si>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</si>
  <si>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</si>
  <si>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</si>
  <si>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</si>
  <si>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</si>
  <si>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</si>
  <si>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</si>
  <si>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</si>
  <si>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</si>
  <si>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</si>
  <si>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</si>
  <si>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</si>
  <si>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</si>
  <si>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</si>
  <si>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</si>
  <si>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</si>
  <si>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</si>
  <si>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</si>
  <si>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</si>
  <si>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</si>
  <si>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</si>
  <si>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</si>
  <si>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</si>
  <si>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</si>
  <si>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</si>
  <si>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</si>
  <si>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</si>
  <si>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</si>
  <si>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</si>
  <si>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</si>
  <si>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</si>
  <si>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</si>
  <si>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</si>
  <si>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</si>
  <si>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</si>
  <si>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</si>
  <si>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</si>
  <si>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</si>
  <si>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</si>
  <si>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</si>
  <si>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</si>
  <si>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</si>
  <si>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</si>
  <si>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</si>
  <si>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</si>
  <si>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</si>
  <si>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</si>
  <si>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</si>
  <si>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</si>
  <si>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</si>
  <si>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</si>
  <si>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</si>
  <si>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</si>
  <si>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</si>
  <si>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</si>
  <si>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</si>
  <si>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</si>
  <si>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</si>
  <si>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</si>
  <si>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</si>
  <si>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</si>
  <si>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</si>
  <si>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</si>
  <si>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</si>
  <si>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</si>
  <si>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</si>
  <si>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</si>
  <si>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</si>
  <si>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</si>
  <si>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</si>
  <si>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</si>
  <si>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</si>
  <si>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</si>
  <si>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</si>
  <si>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</si>
  <si>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</si>
  <si>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</si>
  <si>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</si>
  <si>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</si>
  <si>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</si>
  <si>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</si>
  <si>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</si>
  <si>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</si>
  <si>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</si>
  <si>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</si>
  <si>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</si>
  <si>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</si>
  <si>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</si>
  <si>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</si>
  <si>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</si>
  <si>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</si>
  <si>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</si>
  <si>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</si>
  <si>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</si>
  <si>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</si>
  <si>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</si>
  <si>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</si>
  <si>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</si>
  <si>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</si>
  <si>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</si>
  <si>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</si>
  <si>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</si>
  <si>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</si>
  <si>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</si>
  <si>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</si>
  <si>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</si>
  <si>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</si>
  <si>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</si>
  <si>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</si>
  <si>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</si>
  <si>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</si>
  <si>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</si>
  <si>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</si>
  <si>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</si>
  <si>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</si>
  <si>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</si>
  <si>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</si>
  <si>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</si>
  <si>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</si>
  <si>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</si>
  <si>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</si>
  <si>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</si>
  <si>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</si>
  <si>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</si>
  <si>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</si>
  <si>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</si>
  <si>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</si>
  <si>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</si>
  <si>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</si>
  <si>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</si>
  <si>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</si>
  <si>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</si>
  <si>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</si>
  <si>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</si>
  <si>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</si>
  <si>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</si>
  <si>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</si>
  <si>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</si>
  <si>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</si>
  <si>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</si>
  <si>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</si>
  <si>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</si>
  <si>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</si>
  <si>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</si>
  <si>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</si>
  <si>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</si>
  <si>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</si>
  <si>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</si>
  <si>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</si>
  <si>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</si>
  <si>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</si>
  <si>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</si>
  <si>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</si>
  <si>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</si>
  <si>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</si>
  <si>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</si>
  <si>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</si>
  <si>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</si>
  <si>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</si>
  <si>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</si>
  <si>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</si>
  <si>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</si>
  <si>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</si>
  <si>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</si>
  <si>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</si>
  <si>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</si>
  <si>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</si>
  <si>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</si>
  <si>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</si>
  <si>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</si>
  <si>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</si>
  <si>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</si>
  <si>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</si>
  <si>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</si>
  <si>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</si>
  <si>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</si>
  <si>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</si>
  <si>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</si>
  <si>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</si>
  <si>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</si>
  <si>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</si>
  <si>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</si>
  <si>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</si>
  <si>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</si>
  <si>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</si>
  <si>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</si>
  <si>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</si>
  <si>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</si>
  <si>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</si>
  <si>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</si>
  <si>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</si>
  <si>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</si>
  <si>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</si>
  <si>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</si>
  <si>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</si>
  <si>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</si>
  <si>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</si>
  <si>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</si>
  <si>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</si>
  <si>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</si>
  <si>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</si>
  <si>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</si>
  <si>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</si>
  <si>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</si>
  <si>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</si>
  <si>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</si>
  <si>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</si>
  <si>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</si>
  <si>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</si>
  <si>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</si>
  <si>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</si>
  <si>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</si>
  <si>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</si>
  <si>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</si>
  <si>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</si>
  <si>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</si>
  <si>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</si>
  <si>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</si>
  <si>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</si>
  <si>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</si>
  <si>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</si>
  <si>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</si>
  <si>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</si>
  <si>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</si>
  <si>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</si>
  <si>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</si>
  <si>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</si>
  <si>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</si>
  <si>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</si>
  <si>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</si>
  <si>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</si>
  <si>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</si>
  <si>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</si>
  <si>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</si>
  <si>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</si>
  <si>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</si>
  <si>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</si>
  <si>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</si>
  <si>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</si>
  <si>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</si>
  <si>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</si>
  <si>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</si>
  <si>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</si>
  <si>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</si>
  <si>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</si>
  <si>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</si>
  <si>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</si>
  <si>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</si>
  <si>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</si>
  <si>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</si>
  <si>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</si>
  <si>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</si>
  <si>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</si>
  <si>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</si>
  <si>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</si>
  <si>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</si>
  <si>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</si>
  <si>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</si>
  <si>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</si>
  <si>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</si>
  <si>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</si>
  <si>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</si>
  <si>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</si>
  <si>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</si>
  <si>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</si>
  <si>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</si>
  <si>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</si>
  <si>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</si>
  <si>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</si>
  <si>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</si>
  <si>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</si>
  <si>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</si>
  <si>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</si>
  <si>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</si>
  <si>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</si>
  <si>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</si>
  <si>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</si>
  <si>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</si>
  <si>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</si>
  <si>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</si>
  <si>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</si>
  <si>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</si>
  <si>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</si>
  <si>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</si>
  <si>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</si>
  <si>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</si>
  <si>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</si>
  <si>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</si>
  <si>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</si>
  <si>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</si>
  <si>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</si>
  <si>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</si>
  <si>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</si>
  <si>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</si>
  <si>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</si>
  <si>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</si>
  <si>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</si>
  <si>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</si>
  <si>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</si>
  <si>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</si>
  <si>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</si>
  <si>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</si>
  <si>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</si>
  <si>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</si>
  <si>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</si>
  <si>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</si>
  <si>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</si>
  <si>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</si>
  <si>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</si>
  <si>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</si>
  <si>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</si>
  <si>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</si>
  <si>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</si>
  <si>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</si>
  <si>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</si>
  <si>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</si>
  <si>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</si>
  <si>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</si>
  <si>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</si>
  <si>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</si>
  <si>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</si>
  <si>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</si>
  <si>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</si>
  <si>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</si>
  <si>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</si>
  <si>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</si>
  <si>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</si>
  <si>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</si>
  <si>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</si>
  <si>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</si>
  <si>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</si>
  <si>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</si>
  <si>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</si>
  <si>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</si>
  <si>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</si>
  <si>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</si>
  <si>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</si>
  <si>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</si>
  <si>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</si>
  <si>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</si>
  <si>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</si>
  <si>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</si>
  <si>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</si>
  <si>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</si>
  <si>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</si>
  <si>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</si>
  <si>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</si>
  <si>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</si>
  <si>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</si>
  <si>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</si>
  <si>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</si>
  <si>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</si>
  <si>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</si>
  <si>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</si>
  <si>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</si>
  <si>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</si>
  <si>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</si>
  <si>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</si>
  <si>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</si>
  <si>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</si>
  <si>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</si>
  <si>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</si>
  <si>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</si>
  <si>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</si>
  <si>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</si>
  <si>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</si>
  <si>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</si>
  <si>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</si>
  <si>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</si>
  <si>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</si>
  <si>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</si>
  <si>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</si>
  <si>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</si>
  <si>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</si>
  <si>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</si>
  <si>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</si>
  <si>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</si>
  <si>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</si>
  <si>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</si>
  <si>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</si>
  <si>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</si>
  <si>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</si>
  <si>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</si>
  <si>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</si>
  <si>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</si>
  <si>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</si>
  <si>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</si>
  <si>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</si>
  <si>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</si>
  <si>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</si>
  <si>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</si>
  <si>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</si>
  <si>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</si>
  <si>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</si>
  <si>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</si>
  <si>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</si>
  <si>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</si>
  <si>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</si>
  <si>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</si>
  <si>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</si>
  <si>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</si>
  <si>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</si>
  <si>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</si>
  <si>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</si>
  <si>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</si>
  <si>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</si>
  <si>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</si>
  <si>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</si>
  <si>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</si>
  <si>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</si>
  <si>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</si>
  <si>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</si>
  <si>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</si>
  <si>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</si>
  <si>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</si>
  <si>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</si>
  <si>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</si>
  <si>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</si>
  <si>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</si>
  <si>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</si>
  <si>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</si>
  <si>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</si>
  <si>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</si>
  <si>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</si>
  <si>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</si>
  <si>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</si>
  <si>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</si>
  <si>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</si>
  <si>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</si>
  <si>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</si>
  <si>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</si>
  <si>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</si>
  <si>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</si>
  <si>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</si>
  <si>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</si>
  <si>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</si>
  <si>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</si>
  <si>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</si>
  <si>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</si>
  <si>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</si>
  <si>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</si>
  <si>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</si>
  <si>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</si>
  <si>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</si>
  <si>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</si>
  <si>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</si>
  <si>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</si>
  <si>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</si>
  <si>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</si>
  <si>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</si>
  <si>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</si>
  <si>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</si>
  <si>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</si>
  <si>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</si>
  <si>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</si>
  <si>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</si>
  <si>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</si>
  <si>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</si>
  <si>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</si>
  <si>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</si>
  <si>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</si>
  <si>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</si>
  <si>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</si>
  <si>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</si>
  <si>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</si>
  <si>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</si>
  <si>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</si>
  <si>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</si>
  <si>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</si>
  <si>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</si>
  <si>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</si>
  <si>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</si>
  <si>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</si>
  <si>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</si>
  <si>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</si>
  <si>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</si>
  <si>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</si>
  <si>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</si>
  <si>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</si>
  <si>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</si>
  <si>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</si>
  <si>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</si>
  <si>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</si>
  <si>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</si>
  <si>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</si>
  <si>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</si>
  <si>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</si>
  <si>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</si>
  <si>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</si>
  <si>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</si>
  <si>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</si>
  <si>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</si>
  <si>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</si>
  <si>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</si>
  <si>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</si>
  <si>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</si>
  <si>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</si>
  <si>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</si>
  <si>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</si>
  <si>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</si>
  <si>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</si>
  <si>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</si>
  <si>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</si>
  <si>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</si>
  <si>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</si>
  <si>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</si>
  <si>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</si>
  <si>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</si>
  <si>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</si>
  <si>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</si>
  <si>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</si>
  <si>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</si>
  <si>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</si>
  <si>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</si>
  <si>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</si>
  <si>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</si>
  <si>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</si>
  <si>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</si>
  <si>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</si>
  <si>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</si>
  <si>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</si>
  <si>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</si>
  <si>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</si>
  <si>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</si>
  <si>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</si>
  <si>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</si>
  <si>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</si>
  <si>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</si>
  <si>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</si>
  <si>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</si>
  <si>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</si>
  <si>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</si>
  <si>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</si>
  <si>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</si>
  <si>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</si>
  <si>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</si>
  <si>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</si>
  <si>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</si>
  <si>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</si>
  <si>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</si>
  <si>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</si>
  <si>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</si>
  <si>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</si>
  <si>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</si>
  <si>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</si>
  <si>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</si>
  <si>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</si>
  <si>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</si>
  <si>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</si>
  <si>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</si>
  <si>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</si>
  <si>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</si>
  <si>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</si>
  <si>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</si>
  <si>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</si>
  <si>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</si>
  <si>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</si>
  <si>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</si>
  <si>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</si>
  <si>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</si>
  <si>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</si>
  <si>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</si>
  <si>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</si>
  <si>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</si>
  <si>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</si>
  <si>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</si>
  <si>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</si>
  <si>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</si>
  <si>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</si>
  <si>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</si>
  <si>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</si>
  <si>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</si>
  <si>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</si>
  <si>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</si>
  <si>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</si>
  <si>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</si>
  <si>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</si>
  <si>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</si>
  <si>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</si>
  <si>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</si>
  <si>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</si>
  <si>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</si>
  <si>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</si>
  <si>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</si>
  <si>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</si>
  <si>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</si>
  <si>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</si>
  <si>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</si>
  <si>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</si>
  <si>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</si>
  <si>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</si>
  <si>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</si>
  <si>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</si>
  <si>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</si>
  <si>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</si>
  <si>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</si>
  <si>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</si>
  <si>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</si>
  <si>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</si>
  <si>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</si>
  <si>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</si>
  <si>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</si>
  <si>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</si>
  <si>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</si>
  <si>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</si>
  <si>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</si>
  <si>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</si>
  <si>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</si>
  <si>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</si>
  <si>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</si>
  <si>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</si>
  <si>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</si>
  <si>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</si>
  <si>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</si>
  <si>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</si>
  <si>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</si>
  <si>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</si>
  <si>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</si>
  <si>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</si>
  <si>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</si>
  <si>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</si>
  <si>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</si>
  <si>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</si>
  <si>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</si>
  <si>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</si>
  <si>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</si>
  <si>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</si>
  <si>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</si>
  <si>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</si>
  <si>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</si>
  <si>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</si>
  <si>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</si>
  <si>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</si>
  <si>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</si>
  <si>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</si>
  <si>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</si>
  <si>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</si>
  <si>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</si>
  <si>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</si>
  <si>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</si>
  <si>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</si>
  <si>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</si>
  <si>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</si>
  <si>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</si>
  <si>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</si>
  <si>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</si>
  <si>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</si>
  <si>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</si>
  <si>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</si>
  <si>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</si>
  <si>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</si>
  <si>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</si>
  <si>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</si>
  <si>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</si>
  <si>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</si>
  <si>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</si>
  <si>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</si>
  <si>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</si>
  <si>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</si>
  <si>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</si>
  <si>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</si>
  <si>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</si>
  <si>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</si>
  <si>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</si>
  <si>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</si>
  <si>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</si>
  <si>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</si>
  <si>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</si>
  <si>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</si>
  <si>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</si>
  <si>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</si>
  <si>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</si>
  <si>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</si>
  <si>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</si>
  <si>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</si>
  <si>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</si>
  <si>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</si>
  <si>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</si>
  <si>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</si>
  <si>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</si>
  <si>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</si>
  <si>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</si>
  <si>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</si>
  <si>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</si>
  <si>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</si>
  <si>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</si>
  <si>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</si>
  <si>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</si>
  <si>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</si>
  <si>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</si>
  <si>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</si>
  <si>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</si>
  <si>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</si>
  <si>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</si>
  <si>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</si>
  <si>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</si>
  <si>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</si>
  <si>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</si>
  <si>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</si>
  <si>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</si>
  <si>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</si>
  <si>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</si>
  <si>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</si>
  <si>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</si>
  <si>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</si>
  <si>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</si>
  <si>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</si>
  <si>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</si>
  <si>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</si>
  <si>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</si>
  <si>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</si>
  <si>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</si>
  <si>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</si>
  <si>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</si>
  <si>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</si>
  <si>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</si>
  <si>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</si>
  <si>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</si>
  <si>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</si>
  <si>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</si>
  <si>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</si>
  <si>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</si>
  <si>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</si>
  <si>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</si>
  <si>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</si>
  <si>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</si>
  <si>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</si>
  <si>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</si>
  <si>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</si>
  <si>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</si>
  <si>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</si>
  <si>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</si>
  <si>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</si>
  <si>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</si>
  <si>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</si>
  <si>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</si>
  <si>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</si>
  <si>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</si>
  <si>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</si>
  <si>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</si>
  <si>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</si>
  <si>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</si>
  <si>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</si>
  <si>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</si>
  <si>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</si>
  <si>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</si>
  <si>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</si>
  <si>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</si>
  <si>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</si>
  <si>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</si>
  <si>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</si>
  <si>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</si>
  <si>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</si>
  <si>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</si>
  <si>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</si>
  <si>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</si>
  <si>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</si>
  <si>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</si>
  <si>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</si>
  <si>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</si>
  <si>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</si>
  <si>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</si>
  <si>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</si>
  <si>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</si>
  <si>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</si>
  <si>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</si>
  <si>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</si>
  <si>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</si>
  <si>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</si>
  <si>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</si>
  <si>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</si>
  <si>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</si>
  <si>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</si>
  <si>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</si>
  <si>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</si>
  <si>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</si>
  <si>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</si>
  <si>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</si>
  <si>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</si>
  <si>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</si>
  <si>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</si>
  <si>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</si>
  <si>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</si>
  <si>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</si>
  <si>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</si>
  <si>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</si>
  <si>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</si>
  <si>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</si>
  <si>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</si>
  <si>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</si>
  <si>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</si>
  <si>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</si>
  <si>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</si>
  <si>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</si>
  <si>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</si>
  <si>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</si>
  <si>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</si>
  <si>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</si>
  <si>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</si>
  <si>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</si>
  <si>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</si>
  <si>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</si>
  <si>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</si>
  <si>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</si>
  <si>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</si>
  <si>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</si>
  <si>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</si>
  <si>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</si>
  <si>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</si>
  <si>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</si>
  <si>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</si>
  <si>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</si>
  <si>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</si>
  <si>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</si>
  <si>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</si>
  <si>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</si>
  <si>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</si>
  <si>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</si>
  <si>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</si>
  <si>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</si>
  <si>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</si>
  <si>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</si>
  <si>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</si>
  <si>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</si>
  <si>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</si>
  <si>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</si>
  <si>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</si>
  <si>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</si>
  <si>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</si>
  <si>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</si>
  <si>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</si>
  <si>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</si>
  <si>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</si>
  <si>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</si>
  <si>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</si>
  <si>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</si>
  <si>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</si>
  <si>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</si>
  <si>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</si>
  <si>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</si>
  <si>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</si>
  <si>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</si>
  <si>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</si>
  <si>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</si>
  <si>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</si>
  <si>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</si>
  <si>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</si>
  <si>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</si>
  <si>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</si>
  <si>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</si>
  <si>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</si>
  <si>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</si>
  <si>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</si>
  <si>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</si>
  <si>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</si>
  <si>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</si>
  <si>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</si>
  <si>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</si>
  <si>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</si>
  <si>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</si>
  <si>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</si>
  <si>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</si>
  <si>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</si>
  <si>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</si>
  <si>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</si>
  <si>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</si>
  <si>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</si>
  <si>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</si>
  <si>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</si>
  <si>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</si>
  <si>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</si>
  <si>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</si>
  <si>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</si>
  <si>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</si>
  <si>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</si>
  <si>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</si>
  <si>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</si>
  <si>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</si>
  <si>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</si>
  <si>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</si>
  <si>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</si>
  <si>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</si>
  <si>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</si>
  <si>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</si>
  <si>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</si>
  <si>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</si>
  <si>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</si>
  <si>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</si>
  <si>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</si>
  <si>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</si>
  <si>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</si>
  <si>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</si>
  <si>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</si>
  <si>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</si>
  <si>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</si>
  <si>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</si>
  <si>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</si>
  <si>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</si>
  <si>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</si>
  <si>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</si>
  <si>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</si>
  <si>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</si>
  <si>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</si>
  <si>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</si>
  <si>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</si>
  <si>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</si>
  <si>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</si>
  <si>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</si>
  <si>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</si>
  <si>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</si>
  <si>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</si>
  <si>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</si>
  <si>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</si>
  <si>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</si>
  <si>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</si>
  <si>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</si>
  <si>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</si>
  <si>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</si>
  <si>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</si>
  <si>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</si>
  <si>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</si>
  <si>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</si>
  <si>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</si>
  <si>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</si>
  <si>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</si>
  <si>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</si>
  <si>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</si>
  <si>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</si>
  <si>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</si>
  <si>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</si>
  <si>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</si>
  <si>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</si>
  <si>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</si>
  <si>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</si>
  <si>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</si>
  <si>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</si>
  <si>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</si>
  <si>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</si>
  <si>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</si>
  <si>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</si>
  <si>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</si>
  <si>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</si>
  <si>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</si>
  <si>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</si>
  <si>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</si>
  <si>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</si>
  <si>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</si>
  <si>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</si>
  <si>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</si>
  <si>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</si>
  <si>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</si>
  <si>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</si>
  <si>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</si>
  <si>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</si>
  <si>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</si>
  <si>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</si>
  <si>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</si>
  <si>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</si>
  <si>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</si>
  <si>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</si>
  <si>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</si>
  <si>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</si>
  <si>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</si>
  <si>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</si>
  <si>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</si>
  <si>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</si>
  <si>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</si>
  <si>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</si>
  <si>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</si>
  <si>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</si>
  <si>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</si>
  <si>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</si>
  <si>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</si>
  <si>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</si>
  <si>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</si>
  <si>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</si>
  <si>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</si>
  <si>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</si>
  <si>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</si>
  <si>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</si>
  <si>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</si>
  <si>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</si>
  <si>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</si>
  <si>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</si>
  <si>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</si>
  <si>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</si>
  <si>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</si>
  <si>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</si>
  <si>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</si>
  <si>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</si>
  <si>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</si>
  <si>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</si>
  <si>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</si>
  <si>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</si>
  <si>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</si>
  <si>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</si>
  <si>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</si>
  <si>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</si>
  <si>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</si>
  <si>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</si>
  <si>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</si>
  <si>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</si>
  <si>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</si>
  <si>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</si>
  <si>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</si>
  <si>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</si>
  <si>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</si>
  <si>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</si>
  <si>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</si>
  <si>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</si>
  <si>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</si>
  <si>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</si>
  <si>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</si>
  <si>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</si>
  <si>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</si>
  <si>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</si>
  <si>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</si>
  <si>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</si>
  <si>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</si>
  <si>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</si>
  <si>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</si>
  <si>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</si>
  <si>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</si>
  <si>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</si>
  <si>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</si>
  <si>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</si>
  <si>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</si>
  <si>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</si>
  <si>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</si>
  <si>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</si>
  <si>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</si>
  <si>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</si>
  <si>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</si>
  <si>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</si>
  <si>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</si>
  <si>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</si>
  <si>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</si>
  <si>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</si>
  <si>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</si>
  <si>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</si>
  <si>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</si>
  <si>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</si>
  <si>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</si>
  <si>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</si>
  <si>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</si>
  <si>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</si>
  <si>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</si>
  <si>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</si>
  <si>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</si>
  <si>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</si>
  <si>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</si>
  <si>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</si>
  <si>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</si>
  <si>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</si>
  <si>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</si>
  <si>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</si>
  <si>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</si>
  <si>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</si>
  <si>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</si>
  <si>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</si>
  <si>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</si>
  <si>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</si>
  <si>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</si>
  <si>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</si>
  <si>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</si>
  <si>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</si>
  <si>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</si>
  <si>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</si>
  <si>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</si>
  <si>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</si>
  <si>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</si>
  <si>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</si>
  <si>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</si>
  <si>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</si>
  <si>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</si>
  <si>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</si>
  <si>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</si>
  <si>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</si>
  <si>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</si>
  <si>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</si>
  <si>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</si>
  <si>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</si>
  <si>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</si>
  <si>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</si>
  <si>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</si>
  <si>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</si>
  <si>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</si>
  <si>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</si>
  <si>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</si>
  <si>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</si>
  <si>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</si>
  <si>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</si>
  <si>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</si>
  <si>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</si>
  <si>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</si>
  <si>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</si>
  <si>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</si>
  <si>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</si>
  <si>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</si>
  <si>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</si>
  <si>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</si>
  <si>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</si>
  <si>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</si>
  <si>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</si>
  <si>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</si>
  <si>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</si>
  <si>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</si>
  <si>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</si>
  <si>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</si>
  <si>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</si>
  <si>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</si>
  <si>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</si>
  <si>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</si>
  <si>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</si>
  <si>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</si>
  <si>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</si>
  <si>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</si>
  <si>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</si>
  <si>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</si>
  <si>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</si>
  <si>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</si>
  <si>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</si>
  <si>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</si>
  <si>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</si>
  <si>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</si>
  <si>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</si>
  <si>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</si>
  <si>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</si>
  <si>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</si>
  <si>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</si>
  <si>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</si>
  <si>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</si>
  <si>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</si>
  <si>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</si>
  <si>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</si>
  <si>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</si>
  <si>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</si>
  <si>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</si>
  <si>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</si>
  <si>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</si>
  <si>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</si>
  <si>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</si>
  <si>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</si>
  <si>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</si>
  <si>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</si>
  <si>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</si>
  <si>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</si>
  <si>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</si>
  <si>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</si>
  <si>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</si>
  <si>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</si>
  <si>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</si>
  <si>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</si>
  <si>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</si>
  <si>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</si>
  <si>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</si>
  <si>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</si>
  <si>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</si>
  <si>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</si>
  <si>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</si>
  <si>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</si>
  <si>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</si>
  <si>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</si>
  <si>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</si>
  <si>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</si>
  <si>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</si>
  <si>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</si>
  <si>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</si>
  <si>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</si>
  <si>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</si>
  <si>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</si>
  <si>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</si>
  <si>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</si>
  <si>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</si>
  <si>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</si>
  <si>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</si>
  <si>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</si>
  <si>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</si>
  <si>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</si>
  <si>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</si>
  <si>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</si>
  <si>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</si>
  <si>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</si>
  <si>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</si>
  <si>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</si>
  <si>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</si>
  <si>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</si>
  <si>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</si>
  <si>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</si>
  <si>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</si>
  <si>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</si>
  <si>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</si>
  <si>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</si>
  <si>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</si>
  <si>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</si>
  <si>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</si>
  <si>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</si>
  <si>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</si>
  <si>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</si>
  <si>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</si>
  <si>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</si>
  <si>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</si>
  <si>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</si>
  <si>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</si>
  <si>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</si>
  <si>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</si>
  <si>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</si>
  <si>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</si>
  <si>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</si>
  <si>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</si>
  <si>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</si>
  <si>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</si>
  <si>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</si>
  <si>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</si>
  <si>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</si>
  <si>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</si>
  <si>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</si>
  <si>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</si>
  <si>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</si>
  <si>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</si>
  <si>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</si>
  <si>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</si>
  <si>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</si>
  <si>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</si>
  <si>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</si>
  <si>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</si>
  <si>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</si>
  <si>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</si>
  <si>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</si>
  <si>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</si>
  <si>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</si>
  <si>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</si>
  <si>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</si>
  <si>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</si>
  <si>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</si>
  <si>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</si>
  <si>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</si>
  <si>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</si>
  <si>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</si>
  <si>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</si>
  <si>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</si>
  <si>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</si>
  <si>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</si>
  <si>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</si>
  <si>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</si>
  <si>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</si>
  <si>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</si>
  <si>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</si>
  <si>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</si>
  <si>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</si>
  <si>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</si>
  <si>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</si>
  <si>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</si>
  <si>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</si>
  <si>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</si>
  <si>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</si>
  <si>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</si>
  <si>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</si>
  <si>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</si>
  <si>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</si>
  <si>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</si>
  <si>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</si>
  <si>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</si>
  <si>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</si>
  <si>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</si>
  <si>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</si>
  <si>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</si>
  <si>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</si>
  <si>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</si>
  <si>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</si>
  <si>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</si>
  <si>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</si>
  <si>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</si>
  <si>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</si>
  <si>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</si>
  <si>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</si>
  <si>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</si>
  <si>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</si>
  <si>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</si>
  <si>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</si>
  <si>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</si>
  <si>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</si>
  <si>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</si>
  <si>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</si>
  <si>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</si>
  <si>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</si>
  <si>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</si>
  <si>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</si>
  <si>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</si>
  <si>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</si>
  <si>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</si>
  <si>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</si>
  <si>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</si>
  <si>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</si>
  <si>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</si>
  <si>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</si>
  <si>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</si>
  <si>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</si>
  <si>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</si>
  <si>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</si>
  <si>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</si>
  <si>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</si>
  <si>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</si>
  <si>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</si>
  <si>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</si>
  <si>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</si>
  <si>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</si>
  <si>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</si>
  <si>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</si>
  <si>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</si>
  <si>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</si>
  <si>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</si>
  <si>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</si>
  <si>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</si>
  <si>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</si>
  <si>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</si>
  <si>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</si>
  <si>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</si>
  <si>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</si>
  <si>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</si>
  <si>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</si>
  <si>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</si>
  <si>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</si>
  <si>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</si>
  <si>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</si>
  <si>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</si>
  <si>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</si>
  <si>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</si>
  <si>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</si>
  <si>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</si>
  <si>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</si>
  <si>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</si>
  <si>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</si>
  <si>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</si>
  <si>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</si>
  <si>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</si>
  <si>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</si>
  <si>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</si>
  <si>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</si>
  <si>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</si>
  <si>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</si>
  <si>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</si>
  <si>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</si>
  <si>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</si>
  <si>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</si>
  <si>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</si>
  <si>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</si>
  <si>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</si>
  <si>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</si>
  <si>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</si>
  <si>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</si>
  <si>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</si>
  <si>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</si>
  <si>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</si>
  <si>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</si>
  <si>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</si>
  <si>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</si>
  <si>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</si>
  <si>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</si>
  <si>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</si>
  <si>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</si>
  <si>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</si>
  <si>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</si>
  <si>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</si>
  <si>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</si>
  <si>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</si>
  <si>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</si>
  <si>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</si>
  <si>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</si>
  <si>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</si>
  <si>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</si>
  <si>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</si>
  <si>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</si>
  <si>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</si>
  <si>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</si>
  <si>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</si>
  <si>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</si>
  <si>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</si>
  <si>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</si>
  <si>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</si>
  <si>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</si>
  <si>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</si>
  <si>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</si>
  <si>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</si>
  <si>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</si>
  <si>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</si>
  <si>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</si>
  <si>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</si>
  <si>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</si>
  <si>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</si>
  <si>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</si>
  <si>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</si>
  <si>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</si>
  <si>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</si>
  <si>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</si>
  <si>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</si>
  <si>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</si>
  <si>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</si>
  <si>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</si>
  <si>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</si>
  <si>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</si>
  <si>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</si>
  <si>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</si>
  <si>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</si>
  <si>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</si>
  <si>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</si>
  <si>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</si>
  <si>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</si>
  <si>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</si>
  <si>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</si>
  <si>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</si>
  <si>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</si>
  <si>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</si>
  <si>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</si>
  <si>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</si>
  <si>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</si>
  <si>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</si>
  <si>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</si>
  <si>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</si>
  <si>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</si>
  <si>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</si>
  <si>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</si>
  <si>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</si>
  <si>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</si>
  <si>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</si>
  <si>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</si>
  <si>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</si>
  <si>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</si>
  <si>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</si>
  <si>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</si>
  <si>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</si>
  <si>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</si>
  <si>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</si>
  <si>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</si>
  <si>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</si>
  <si>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</si>
  <si>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</si>
  <si>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</si>
  <si>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</si>
  <si>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</si>
  <si>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</si>
  <si>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</si>
  <si>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</si>
  <si>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</si>
  <si>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</si>
  <si>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</si>
  <si>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</si>
  <si>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</si>
  <si>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</si>
  <si>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</si>
  <si>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</si>
  <si>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</si>
  <si>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</si>
  <si>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</si>
  <si>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</si>
  <si>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</si>
  <si>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</si>
  <si>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</si>
  <si>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</si>
  <si>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</si>
  <si>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</si>
  <si>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</si>
  <si>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</si>
  <si>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</si>
  <si>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</si>
  <si>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</si>
  <si>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</si>
  <si>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</si>
  <si>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</si>
  <si>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</si>
  <si>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</si>
  <si>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</si>
  <si>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</si>
  <si>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</si>
  <si>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</si>
  <si>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</si>
  <si>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</si>
  <si>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</si>
  <si>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</si>
  <si>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</si>
  <si>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</si>
  <si>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</si>
  <si>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</si>
  <si>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</si>
  <si>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</si>
  <si>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</si>
  <si>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</si>
  <si>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</si>
  <si>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</si>
  <si>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</si>
  <si>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</si>
  <si>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</si>
  <si>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</si>
  <si>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</si>
  <si>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</si>
  <si>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</si>
  <si>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</si>
  <si>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</si>
  <si>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</si>
  <si>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</si>
  <si>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</si>
  <si>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</si>
  <si>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</si>
  <si>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</si>
  <si>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</si>
  <si>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</si>
  <si>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</si>
  <si>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</si>
  <si>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</si>
  <si>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</si>
  <si>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</si>
  <si>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</si>
  <si>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</si>
  <si>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</si>
  <si>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</si>
  <si>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</si>
  <si>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</si>
  <si>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</si>
  <si>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</si>
  <si>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</si>
  <si>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</si>
  <si>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</si>
  <si>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</si>
  <si>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</si>
  <si>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</si>
  <si>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</si>
  <si>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</si>
  <si>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</si>
  <si>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</si>
  <si>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</si>
  <si>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</si>
  <si>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</si>
  <si>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</si>
  <si>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</si>
  <si>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</si>
  <si>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</si>
  <si>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</si>
  <si>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</si>
  <si>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</si>
  <si>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</si>
  <si>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</si>
  <si>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</si>
  <si>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</si>
  <si>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</si>
  <si>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</si>
  <si>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</si>
  <si>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</si>
  <si>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</si>
  <si>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</si>
  <si>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</si>
  <si>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</si>
  <si>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</si>
  <si>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</si>
  <si>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</si>
  <si>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</si>
  <si>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</si>
  <si>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</si>
  <si>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</si>
  <si>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</si>
  <si>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</si>
  <si>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</si>
  <si>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</si>
  <si>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</si>
  <si>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</si>
  <si>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</si>
  <si>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</si>
  <si>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</si>
  <si>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</si>
  <si>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</si>
  <si>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</si>
  <si>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</si>
  <si>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</si>
  <si>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</si>
  <si>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</si>
  <si>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</si>
  <si>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</si>
  <si>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</si>
  <si>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</si>
  <si>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</si>
  <si>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</si>
  <si>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</si>
  <si>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</si>
  <si>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</si>
  <si>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</si>
  <si>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</si>
  <si>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</si>
  <si>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</si>
  <si>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</si>
  <si>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</si>
  <si>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</si>
  <si>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</si>
  <si>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</si>
  <si>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</si>
  <si>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</si>
  <si>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</si>
  <si>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</si>
  <si>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</si>
  <si>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</si>
  <si>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</si>
  <si>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</si>
  <si>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</si>
  <si>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</si>
  <si>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</si>
  <si>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</si>
  <si>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</si>
  <si>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</si>
  <si>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</si>
  <si>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</si>
  <si>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</si>
  <si>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</si>
  <si>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</si>
  <si>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</si>
  <si>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</si>
  <si>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</si>
  <si>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</si>
  <si>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</si>
  <si>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</si>
  <si>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</si>
  <si>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</si>
  <si>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</si>
  <si>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</si>
  <si>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</si>
  <si>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</si>
  <si>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</si>
  <si>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</si>
  <si>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</si>
  <si>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</si>
  <si>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</si>
  <si>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</si>
  <si>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</si>
  <si>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</si>
  <si>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</si>
  <si>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</si>
  <si>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</si>
  <si>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</si>
  <si>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</si>
  <si>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</si>
  <si>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</si>
  <si>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</si>
  <si>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</si>
  <si>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</si>
  <si>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</si>
  <si>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</si>
  <si>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</si>
  <si>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</si>
  <si>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</si>
  <si>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</si>
  <si>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</si>
  <si>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</si>
  <si>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</si>
  <si>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</si>
  <si>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</si>
  <si>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</si>
  <si>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</si>
  <si>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</si>
  <si>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</si>
  <si>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</si>
  <si>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</si>
  <si>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</si>
  <si>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</si>
  <si>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</si>
  <si>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</si>
  <si>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</si>
  <si>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</si>
  <si>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</si>
  <si>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</si>
  <si>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</si>
  <si>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</si>
  <si>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</si>
  <si>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</si>
  <si>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</si>
  <si>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</si>
  <si>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</si>
  <si>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</si>
  <si>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</si>
  <si>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</si>
  <si>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</si>
  <si>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</si>
  <si>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</si>
  <si>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</si>
  <si>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</si>
  <si>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</si>
  <si>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</si>
  <si>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</si>
  <si>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</si>
  <si>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</si>
  <si>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</si>
  <si>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</si>
  <si>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</si>
  <si>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</si>
  <si>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</si>
  <si>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</si>
  <si>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</si>
  <si>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</si>
  <si>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</si>
  <si>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</si>
  <si>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</si>
  <si>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</si>
  <si>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</si>
  <si>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</si>
  <si>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</si>
  <si>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</si>
  <si>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</si>
  <si>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</si>
  <si>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</si>
  <si>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</si>
  <si>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</si>
  <si>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</si>
  <si>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</si>
  <si>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</si>
  <si>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</si>
  <si>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</si>
  <si>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</si>
  <si>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</si>
  <si>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</si>
  <si>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</si>
  <si>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</si>
  <si>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</si>
  <si>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</si>
  <si>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</si>
  <si>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</si>
  <si>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</si>
  <si>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</si>
  <si>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</si>
  <si>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</si>
  <si>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</si>
  <si>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</si>
  <si>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</si>
  <si>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</si>
  <si>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</si>
  <si>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</si>
  <si>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</si>
  <si>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</si>
  <si>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</si>
  <si>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</si>
  <si>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</si>
  <si>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</si>
  <si>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</si>
  <si>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</si>
  <si>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</si>
  <si>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</si>
  <si>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</si>
  <si>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</si>
  <si>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</si>
  <si>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</si>
  <si>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</si>
  <si>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</si>
  <si>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</si>
  <si>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</si>
  <si>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</si>
  <si>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</si>
  <si>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</si>
  <si>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</si>
  <si>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</si>
  <si>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</si>
  <si>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</si>
  <si>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</si>
  <si>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</si>
  <si>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</si>
  <si>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</si>
  <si>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</si>
  <si>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</si>
  <si>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</si>
  <si>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</si>
  <si>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</si>
  <si>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</si>
  <si>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</si>
  <si>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</si>
  <si>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</si>
  <si>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</si>
  <si>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</si>
  <si>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</si>
  <si>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</si>
  <si>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</si>
  <si>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</si>
  <si>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</si>
  <si>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</si>
  <si>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</si>
  <si>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</si>
  <si>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</si>
  <si>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</si>
  <si>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</si>
  <si>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</si>
  <si>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</si>
  <si>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</si>
  <si>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</si>
  <si>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</si>
  <si>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</si>
  <si>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</si>
  <si>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</si>
  <si>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</si>
  <si>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</si>
  <si>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</si>
  <si>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</si>
  <si>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</si>
  <si>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</si>
  <si>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</si>
  <si>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</si>
  <si>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</si>
  <si>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</si>
  <si>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</si>
  <si>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</si>
  <si>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</si>
  <si>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</si>
  <si>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</si>
  <si>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</si>
  <si>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</si>
  <si>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</si>
  <si>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</si>
  <si>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</si>
  <si>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</si>
  <si>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</si>
  <si>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</si>
  <si>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</si>
  <si>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</si>
  <si>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</si>
  <si>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</si>
  <si>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</si>
  <si>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</si>
  <si>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</si>
  <si>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</si>
  <si>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</si>
  <si>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</si>
  <si>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</si>
  <si>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</si>
  <si>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</si>
  <si>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</si>
  <si>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</si>
  <si>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</si>
  <si>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</si>
  <si>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</si>
  <si>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</si>
  <si>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</si>
  <si>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</si>
  <si>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</si>
  <si>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</si>
  <si>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</si>
  <si>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</si>
  <si>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</si>
  <si>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</si>
  <si>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</si>
  <si>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</si>
  <si>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</si>
  <si>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</si>
  <si>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</si>
  <si>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</si>
  <si>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</si>
  <si>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</si>
  <si>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</si>
  <si>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</si>
  <si>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</si>
  <si>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</si>
  <si>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</si>
  <si>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</si>
  <si>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</si>
  <si>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</si>
  <si>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</si>
  <si>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</si>
  <si>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</si>
  <si>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</si>
  <si>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</si>
  <si>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</si>
  <si>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</si>
  <si>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</si>
  <si>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</si>
  <si>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</si>
  <si>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</si>
  <si>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</si>
  <si>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</si>
  <si>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</si>
  <si>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</si>
  <si>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</si>
  <si>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</si>
  <si>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</si>
  <si>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</si>
  <si>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</si>
  <si>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</si>
  <si>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</si>
  <si>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</si>
  <si>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</si>
  <si>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</si>
  <si>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</si>
  <si>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</si>
  <si>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</si>
  <si>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</si>
  <si>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</si>
  <si>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</si>
  <si>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</si>
  <si>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</si>
  <si>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</si>
  <si>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</si>
  <si>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</si>
  <si>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</si>
  <si>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</si>
  <si>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</si>
  <si>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</si>
  <si>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</si>
  <si>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</si>
  <si>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</si>
  <si>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</si>
  <si>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</si>
  <si>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</si>
  <si>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</si>
  <si>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</si>
  <si>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</si>
  <si>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</si>
  <si>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</si>
  <si>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</si>
  <si>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</si>
  <si>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</si>
  <si>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</si>
  <si>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</si>
  <si>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</si>
  <si>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</si>
  <si>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</si>
  <si>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</si>
  <si>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</si>
  <si>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</si>
  <si>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</si>
  <si>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</si>
  <si>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</si>
  <si>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</si>
  <si>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</si>
  <si>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</si>
  <si>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</si>
  <si>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</si>
  <si>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</si>
  <si>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</si>
  <si>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</si>
  <si>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</si>
  <si>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</si>
  <si>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</si>
  <si>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</si>
  <si>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</si>
  <si>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</si>
  <si>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</si>
  <si>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</si>
  <si>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</si>
  <si>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</si>
  <si>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</si>
  <si>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</si>
  <si>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</si>
  <si>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</si>
  <si>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</si>
  <si>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</si>
  <si>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</si>
  <si>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</si>
  <si>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</si>
  <si>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</si>
  <si>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</si>
  <si>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</si>
  <si>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</si>
  <si>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</si>
  <si>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</si>
  <si>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</si>
  <si>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</si>
  <si>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</si>
  <si>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</si>
  <si>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</si>
  <si>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</si>
  <si>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</si>
  <si>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</si>
  <si>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</si>
  <si>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</si>
  <si>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</si>
  <si>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</si>
  <si>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</si>
  <si>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</si>
  <si>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</si>
  <si>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</si>
  <si>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</si>
  <si>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</si>
  <si>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</si>
  <si>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</si>
  <si>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</si>
  <si>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</si>
  <si>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</si>
  <si>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</si>
  <si>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</si>
  <si>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</si>
  <si>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</si>
  <si>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</si>
  <si>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</si>
  <si>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</si>
  <si>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</si>
  <si>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</si>
  <si>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</si>
  <si>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</si>
  <si>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</si>
  <si>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</si>
  <si>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</si>
  <si>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</si>
  <si>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</si>
  <si>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</si>
  <si>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</si>
  <si>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</si>
  <si>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</si>
  <si>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</si>
  <si>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</si>
  <si>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</si>
  <si>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</si>
  <si>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</si>
  <si>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</si>
  <si>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</si>
  <si>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</si>
  <si>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</si>
  <si>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</si>
  <si>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</si>
  <si>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</si>
  <si>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</si>
  <si>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</si>
  <si>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</si>
  <si>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</si>
  <si>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</si>
  <si>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</si>
  <si>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</si>
  <si>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</si>
  <si>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</si>
  <si>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</si>
  <si>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</si>
  <si>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</si>
  <si>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</si>
  <si>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</si>
  <si>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</si>
  <si>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</si>
  <si>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</si>
  <si>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</si>
  <si>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</si>
  <si>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</si>
  <si>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</si>
  <si>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</si>
  <si>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</si>
  <si>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</si>
  <si>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</si>
  <si>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</si>
  <si>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</si>
  <si>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</si>
  <si>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</si>
  <si>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</si>
  <si>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</si>
  <si>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</si>
  <si>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</si>
  <si>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</si>
  <si>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</si>
  <si>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</si>
  <si>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</si>
  <si>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</si>
  <si>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</si>
  <si>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</si>
  <si>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</si>
  <si>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</si>
  <si>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</si>
  <si>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</si>
  <si>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</si>
  <si>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</si>
  <si>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</si>
  <si>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</si>
  <si>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</si>
  <si>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</si>
  <si>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</si>
  <si>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</si>
  <si>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</si>
  <si>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</si>
  <si>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</si>
  <si>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</si>
  <si>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</si>
  <si>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</si>
  <si>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</si>
  <si>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</si>
  <si>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</si>
  <si>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</si>
  <si>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</si>
  <si>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</si>
  <si>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</si>
  <si>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</si>
  <si>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</si>
  <si>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</si>
  <si>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</si>
  <si>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</si>
  <si>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</si>
  <si>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</si>
  <si>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</si>
  <si>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</si>
  <si>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</si>
  <si>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</si>
  <si>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</si>
  <si>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</si>
  <si>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</si>
  <si>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</si>
  <si>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</si>
  <si>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</si>
  <si>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</si>
  <si>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</si>
  <si>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</si>
  <si>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</si>
  <si>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</si>
  <si>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</si>
  <si>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</si>
  <si>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</si>
  <si>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</si>
  <si>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</si>
  <si>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</si>
  <si>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</si>
  <si>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</si>
  <si>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</si>
  <si>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</si>
  <si>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</si>
  <si>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</si>
  <si>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</si>
  <si>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</si>
  <si>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</si>
  <si>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</si>
  <si>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</si>
  <si>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</si>
  <si>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</si>
  <si>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</si>
  <si>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</si>
  <si>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</si>
  <si>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</si>
  <si>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</si>
  <si>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</si>
  <si>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</si>
  <si>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</si>
  <si>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</si>
  <si>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</si>
  <si>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</si>
  <si>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</si>
  <si>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</si>
  <si>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</si>
  <si>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</si>
  <si>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</si>
  <si>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</si>
  <si>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</si>
  <si>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</si>
  <si>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</si>
  <si>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</si>
  <si>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</si>
  <si>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</si>
  <si>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</si>
  <si>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</si>
  <si>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</si>
  <si>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</si>
  <si>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</si>
  <si>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</si>
  <si>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</si>
  <si>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</si>
  <si>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</si>
  <si>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</si>
  <si>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</si>
  <si>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</si>
  <si>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</si>
  <si>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</si>
  <si>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</si>
  <si>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</si>
  <si>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</si>
  <si>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</si>
  <si>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</si>
  <si>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</si>
  <si>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</si>
  <si>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</si>
  <si>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</si>
  <si>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</si>
  <si>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</si>
  <si>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</si>
  <si>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</si>
  <si>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</si>
  <si>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</si>
  <si>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</si>
  <si>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</si>
  <si>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</si>
  <si>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</si>
  <si>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</si>
  <si>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</si>
  <si>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</si>
  <si>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</si>
  <si>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</si>
  <si>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</si>
  <si>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</si>
  <si>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</si>
  <si>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</si>
  <si>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</si>
  <si>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</si>
  <si>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</si>
  <si>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</si>
  <si>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</si>
  <si>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</si>
  <si>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</si>
  <si>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</si>
  <si>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</si>
  <si>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</si>
  <si>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</si>
  <si>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</si>
  <si>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</si>
  <si>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</si>
  <si>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</si>
  <si>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</si>
  <si>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</si>
  <si>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</si>
  <si>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</si>
  <si>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</si>
  <si>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</si>
  <si>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</si>
  <si>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</si>
  <si>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</si>
  <si>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</si>
  <si>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</si>
  <si>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</si>
  <si>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</si>
  <si>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</si>
  <si>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</si>
  <si>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</si>
  <si>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</si>
  <si>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</si>
  <si>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</si>
  <si>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</si>
  <si>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</si>
  <si>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</si>
  <si>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</si>
  <si>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</si>
  <si>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</si>
  <si>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</si>
  <si>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</si>
  <si>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</si>
  <si>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</si>
  <si>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</si>
  <si>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</si>
  <si>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</si>
  <si>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</si>
  <si>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</si>
  <si>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</si>
  <si>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</si>
  <si>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</si>
  <si>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</si>
  <si>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</si>
  <si>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</si>
  <si>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</si>
  <si>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</si>
  <si>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</si>
  <si>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</si>
  <si>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</si>
  <si>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</si>
  <si>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</si>
  <si>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</si>
  <si>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</si>
  <si>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</si>
  <si>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</si>
  <si>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</si>
  <si>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</si>
  <si>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</si>
  <si>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</si>
  <si>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</si>
  <si>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</si>
  <si>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</si>
  <si>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</si>
  <si>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</si>
  <si>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</si>
  <si>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</si>
  <si>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</si>
  <si>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</si>
  <si>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</si>
  <si>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</si>
  <si>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</si>
  <si>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</si>
  <si>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</si>
  <si>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</si>
  <si>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</si>
  <si>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</si>
  <si>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</si>
  <si>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</si>
  <si>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</si>
  <si>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</si>
  <si>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</si>
  <si>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</si>
  <si>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</si>
  <si>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</si>
  <si>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</si>
  <si>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</si>
  <si>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</si>
  <si>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</si>
  <si>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</si>
  <si>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</si>
  <si>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</si>
  <si>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</si>
  <si>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</si>
  <si>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</si>
  <si>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</si>
  <si>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</si>
  <si>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</si>
  <si>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</si>
  <si>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</si>
  <si>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</si>
  <si>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</si>
  <si>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</si>
  <si>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</si>
  <si>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</si>
  <si>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</si>
  <si>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</si>
  <si>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</si>
  <si>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</si>
  <si>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</si>
  <si>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</si>
  <si>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</si>
  <si>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</si>
  <si>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</si>
  <si>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</si>
  <si>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</si>
  <si>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</si>
  <si>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</si>
  <si>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</si>
  <si>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</si>
  <si>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</si>
  <si>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</si>
  <si>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</si>
  <si>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</si>
  <si>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</si>
  <si>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</si>
  <si>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</si>
  <si>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</si>
  <si>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</si>
  <si>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</si>
  <si>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</si>
  <si>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</si>
  <si>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</si>
  <si>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</si>
  <si>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</si>
  <si>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</si>
  <si>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</si>
  <si>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</si>
  <si>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</si>
  <si>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</si>
  <si>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</si>
  <si>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</si>
  <si>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</si>
  <si>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</si>
  <si>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</si>
  <si>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</si>
  <si>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</si>
  <si>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</si>
  <si>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</si>
  <si>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</si>
  <si>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</si>
  <si>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</si>
  <si>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</si>
  <si>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</si>
  <si>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</si>
  <si>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</si>
  <si>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</si>
  <si>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</si>
  <si>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</si>
  <si>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</si>
  <si>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</si>
  <si>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</si>
  <si>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</si>
  <si>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</si>
  <si>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</si>
  <si>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</si>
  <si>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</si>
  <si>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</si>
  <si>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</si>
  <si>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</si>
  <si>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</si>
  <si>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</si>
  <si>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</si>
  <si>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</si>
  <si>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</si>
  <si>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</si>
  <si>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</si>
  <si>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</si>
  <si>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</si>
  <si>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</si>
  <si>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</si>
  <si>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</si>
  <si>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</si>
  <si>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</si>
  <si>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</si>
  <si>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</si>
  <si>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</si>
  <si>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</si>
  <si>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</si>
  <si>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</si>
  <si>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</si>
  <si>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</si>
  <si>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</si>
  <si>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</si>
  <si>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</si>
  <si>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</si>
  <si>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</si>
  <si>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</si>
  <si>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</si>
  <si>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</si>
  <si>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</si>
  <si>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</si>
  <si>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</si>
  <si>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</si>
  <si>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</si>
  <si>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</si>
  <si>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</si>
  <si>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</si>
  <si>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</si>
  <si>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</si>
  <si>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</si>
  <si>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</si>
  <si>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</si>
  <si>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</si>
  <si>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</si>
  <si>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</si>
  <si>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</si>
  <si>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</si>
  <si>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</si>
  <si>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</si>
  <si>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</si>
  <si>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</si>
  <si>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</si>
  <si>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</si>
  <si>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</si>
  <si>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</si>
  <si>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</si>
  <si>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</si>
  <si>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</si>
  <si>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</si>
  <si>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</si>
  <si>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</si>
  <si>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</si>
  <si>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</si>
  <si>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</si>
  <si>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</si>
  <si>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</si>
  <si>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</si>
  <si>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</si>
  <si>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</si>
  <si>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</si>
  <si>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</si>
  <si>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</si>
  <si>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</si>
  <si>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</si>
  <si>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</si>
  <si>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</si>
  <si>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</si>
  <si>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</si>
  <si>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</si>
  <si>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</si>
  <si>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</si>
  <si>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</si>
  <si>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</si>
  <si>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</si>
  <si>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</si>
  <si>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</si>
  <si>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</si>
  <si>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</si>
  <si>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</si>
  <si>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</si>
  <si>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</si>
  <si>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</si>
  <si>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</si>
  <si>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</si>
  <si>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</si>
  <si>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</si>
  <si>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</si>
  <si>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</si>
  <si>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</si>
  <si>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</si>
  <si>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</si>
  <si>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</si>
  <si>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</si>
  <si>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</si>
  <si>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</si>
  <si>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</si>
  <si>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</si>
  <si>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</si>
  <si>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</si>
  <si>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</si>
  <si>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</si>
  <si>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</si>
  <si>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</si>
  <si>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</si>
  <si>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</si>
  <si>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</si>
  <si>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</si>
  <si>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</si>
  <si>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</si>
  <si>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</si>
  <si>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</si>
  <si>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</si>
  <si>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</si>
  <si>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</si>
  <si>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</si>
  <si>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</si>
  <si>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</si>
  <si>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</si>
  <si>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</si>
  <si>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</si>
  <si>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</si>
  <si>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</si>
  <si>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</si>
  <si>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</si>
  <si>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</si>
  <si>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</si>
  <si>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</si>
  <si>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</si>
  <si>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</si>
  <si>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</si>
  <si>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</si>
  <si>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</si>
  <si>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</si>
  <si>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</si>
  <si>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</si>
  <si>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</si>
  <si>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</si>
  <si>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</si>
  <si>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</si>
  <si>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</si>
  <si>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</si>
  <si>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</si>
  <si>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</si>
  <si>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</si>
  <si>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</si>
  <si>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</si>
  <si>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</si>
  <si>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</si>
  <si>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</si>
  <si>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</si>
  <si>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</si>
  <si>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</si>
  <si>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</si>
  <si>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</si>
  <si>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</si>
  <si>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</si>
  <si>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</si>
  <si>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</si>
  <si>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</si>
  <si>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</si>
  <si>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</si>
  <si>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</si>
  <si>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</si>
  <si>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</si>
  <si>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</si>
  <si>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</si>
  <si>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</si>
  <si>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</si>
  <si>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</si>
  <si>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</si>
  <si>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</si>
  <si>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</si>
  <si>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</si>
  <si>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</si>
  <si>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</si>
  <si>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</si>
  <si>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</si>
  <si>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</si>
  <si>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</si>
  <si>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</si>
  <si>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</si>
  <si>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</si>
  <si>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</si>
  <si>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</si>
  <si>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</si>
  <si>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</si>
  <si>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</si>
  <si>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</si>
  <si>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</si>
  <si>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</si>
  <si>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</si>
  <si>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</si>
  <si>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</si>
  <si>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</si>
  <si>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</si>
  <si>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</si>
  <si>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</si>
  <si>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</si>
  <si>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</si>
  <si>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</si>
  <si>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</si>
  <si>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</si>
  <si>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</si>
  <si>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</si>
  <si>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</si>
  <si>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</si>
  <si>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</si>
  <si>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</si>
  <si>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</si>
  <si>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</si>
  <si>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</si>
  <si>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</si>
  <si>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</si>
  <si>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</si>
  <si>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</si>
  <si>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</si>
  <si>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</si>
  <si>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</si>
  <si>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</si>
  <si>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</si>
  <si>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</si>
  <si>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</si>
  <si>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</si>
  <si>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</si>
  <si>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</si>
  <si>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</si>
  <si>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</si>
  <si>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</si>
  <si>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</si>
  <si>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</si>
  <si>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</si>
  <si>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</si>
  <si>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</si>
  <si>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</si>
  <si>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</si>
  <si>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</si>
  <si>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</si>
  <si>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</si>
  <si>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</si>
  <si>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</si>
  <si>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</si>
  <si>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</si>
  <si>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</si>
  <si>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</si>
  <si>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</si>
  <si>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</si>
  <si>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</si>
  <si>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</si>
  <si>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</si>
  <si>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</si>
  <si>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</si>
  <si>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</si>
  <si>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</si>
  <si>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</si>
  <si>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</si>
  <si>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</si>
  <si>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</si>
  <si>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</si>
  <si>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</si>
  <si>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</si>
  <si>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</si>
  <si>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</si>
  <si>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</si>
  <si>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</si>
  <si>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</si>
  <si>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</si>
  <si>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</si>
  <si>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</si>
  <si>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</si>
  <si>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</si>
  <si>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</si>
  <si>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</si>
  <si>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</si>
  <si>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</si>
  <si>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</si>
  <si>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</si>
  <si>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</si>
  <si>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</si>
  <si>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</si>
  <si>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</si>
  <si>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</si>
  <si>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</si>
  <si>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</si>
  <si>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</si>
  <si>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</si>
  <si>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</si>
  <si>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</si>
  <si>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</si>
  <si>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</si>
  <si>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</si>
  <si>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</si>
  <si>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</si>
  <si>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</si>
  <si>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</si>
  <si>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</si>
  <si>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</si>
  <si>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</si>
  <si>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</si>
  <si>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</si>
  <si>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</si>
  <si>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</si>
  <si>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</si>
  <si>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</si>
  <si>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</si>
  <si>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</si>
  <si>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</si>
  <si>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</si>
  <si>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</si>
  <si>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</si>
  <si>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</si>
  <si>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</si>
  <si>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</si>
  <si>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</si>
  <si>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</si>
  <si>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</si>
  <si>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</si>
  <si>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</si>
  <si>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</si>
  <si>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</si>
  <si>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</si>
  <si>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</si>
  <si>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</si>
  <si>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</si>
  <si>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</si>
  <si>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</si>
  <si>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</si>
  <si>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</si>
  <si>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</si>
  <si>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</si>
  <si>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</si>
  <si>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</si>
  <si>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</si>
  <si>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</si>
  <si>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</si>
  <si>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</si>
  <si>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</si>
  <si>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</si>
  <si>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</si>
  <si>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</si>
  <si>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</si>
  <si>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</si>
  <si>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</si>
  <si>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</si>
  <si>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</si>
  <si>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</si>
  <si>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</si>
  <si>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</si>
  <si>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</si>
  <si>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</si>
  <si>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</si>
  <si>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</si>
  <si>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</si>
  <si>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</si>
  <si>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</si>
  <si>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</si>
  <si>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</si>
  <si>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</si>
  <si>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</si>
  <si>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</si>
  <si>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</si>
  <si>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</si>
  <si>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</si>
  <si>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</si>
  <si>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</si>
  <si>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</si>
  <si>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</si>
  <si>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</si>
  <si>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</si>
  <si>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</si>
  <si>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</si>
  <si>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</si>
  <si>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</si>
  <si>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</si>
  <si>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</si>
  <si>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</si>
  <si>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</si>
  <si>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</si>
  <si>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</si>
  <si>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</si>
  <si>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</si>
  <si>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</si>
  <si>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</si>
  <si>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</si>
  <si>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</si>
  <si>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</si>
  <si>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</si>
  <si>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</si>
  <si>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</si>
  <si>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</si>
  <si>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</si>
  <si>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</si>
  <si>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</si>
  <si>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</si>
  <si>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</si>
  <si>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</si>
  <si>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</si>
  <si>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</si>
  <si>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</si>
  <si>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</si>
  <si>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</si>
  <si>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</si>
  <si>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</si>
  <si>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</si>
  <si>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</si>
  <si>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</si>
  <si>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</si>
  <si>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</si>
  <si>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</si>
  <si>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</si>
  <si>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</si>
  <si>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</si>
  <si>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</si>
  <si>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</si>
  <si>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</si>
  <si>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</si>
  <si>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</si>
  <si>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</si>
  <si>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</si>
  <si>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</si>
  <si>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</si>
  <si>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</si>
  <si>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</si>
  <si>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</si>
  <si>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</si>
  <si>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</si>
  <si>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</si>
  <si>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</si>
  <si>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</si>
  <si>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</si>
  <si>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</si>
  <si>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</si>
  <si>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</si>
  <si>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</si>
  <si>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</si>
  <si>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</si>
  <si>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</si>
  <si>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</si>
  <si>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</si>
  <si>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</si>
  <si>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</si>
  <si>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</si>
  <si>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</si>
  <si>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</si>
  <si>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</si>
  <si>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</si>
  <si>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</si>
  <si>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</si>
  <si>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</si>
  <si>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</si>
  <si>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</si>
  <si>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</si>
  <si>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</si>
  <si>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</si>
  <si>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</si>
  <si>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</si>
  <si>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</si>
  <si>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</si>
  <si>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</si>
  <si>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</si>
  <si>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</si>
  <si>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</si>
  <si>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</si>
  <si>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</si>
  <si>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</si>
  <si>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</si>
  <si>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</si>
  <si>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</si>
  <si>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</si>
  <si>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</si>
  <si>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</si>
  <si>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</si>
  <si>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</si>
  <si>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</si>
  <si>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</si>
  <si>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</si>
  <si>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</si>
  <si>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</si>
  <si>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</si>
  <si>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</si>
  <si>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</si>
  <si>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</si>
  <si>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</si>
  <si>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</si>
  <si>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</si>
  <si>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</si>
  <si>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</si>
  <si>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</si>
  <si>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</si>
  <si>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</si>
  <si>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</si>
  <si>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</si>
  <si>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</si>
  <si>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</si>
  <si>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</si>
  <si>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</si>
  <si>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</si>
  <si>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</si>
  <si>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</si>
  <si>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</si>
  <si>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</si>
  <si>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</si>
  <si>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</si>
  <si>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</si>
  <si>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</si>
  <si>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</si>
  <si>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</si>
  <si>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</si>
  <si>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</si>
  <si>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</si>
  <si>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</si>
  <si>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</si>
  <si>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</si>
  <si>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</si>
  <si>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</si>
  <si>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</si>
  <si>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</si>
  <si>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</si>
  <si>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</si>
  <si>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</si>
  <si>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</si>
  <si>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</si>
  <si>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</si>
  <si>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</si>
  <si>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</si>
  <si>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</si>
  <si>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</si>
  <si>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</si>
  <si>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</si>
  <si>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</si>
  <si>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</si>
  <si>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</si>
  <si>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</si>
  <si>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</si>
  <si>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</si>
  <si>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</si>
  <si>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</si>
  <si>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</si>
  <si>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</si>
  <si>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</si>
  <si>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</si>
  <si>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</si>
  <si>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</si>
  <si>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</si>
  <si>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</si>
  <si>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</si>
  <si>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</si>
  <si>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</si>
  <si>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</si>
  <si>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</si>
  <si>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</si>
  <si>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</si>
  <si>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</si>
  <si>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</si>
  <si>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</si>
  <si>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</si>
  <si>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</si>
  <si>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</si>
  <si>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</si>
  <si>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</si>
  <si>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</si>
  <si>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</si>
  <si>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</si>
  <si>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</si>
  <si>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</si>
  <si>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</si>
  <si>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</si>
  <si>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</si>
  <si>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</si>
  <si>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</si>
  <si>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</si>
  <si>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</si>
  <si>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</si>
  <si>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</si>
  <si>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</si>
  <si>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</si>
  <si>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</si>
  <si>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</si>
  <si>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</si>
  <si>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</si>
  <si>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</si>
  <si>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</si>
  <si>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</si>
  <si>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</si>
  <si>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</si>
  <si>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</si>
  <si>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</si>
  <si>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</si>
  <si>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</si>
  <si>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</si>
  <si>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</si>
  <si>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</si>
  <si>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</si>
  <si>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</si>
  <si>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</si>
  <si>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</si>
  <si>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</si>
  <si>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</si>
  <si>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</si>
  <si>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</si>
  <si>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</si>
  <si>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</si>
  <si>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</si>
  <si>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</si>
  <si>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</si>
  <si>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</si>
  <si>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</si>
  <si>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</si>
  <si>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</si>
  <si>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</si>
  <si>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</si>
  <si>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</si>
  <si>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</si>
  <si>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</si>
  <si>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</si>
  <si>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</si>
  <si>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</si>
  <si>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</si>
  <si>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</si>
  <si>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</si>
  <si>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</si>
  <si>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</si>
  <si>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</si>
  <si>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</si>
  <si>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</si>
  <si>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</si>
  <si>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</si>
  <si>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</si>
  <si>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</si>
  <si>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</si>
  <si>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</si>
  <si>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</si>
  <si>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</si>
  <si>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</si>
  <si>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</si>
  <si>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</si>
  <si>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</si>
  <si>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</si>
  <si>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</si>
  <si>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</si>
  <si>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</si>
  <si>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</si>
  <si>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</si>
  <si>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</si>
  <si>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</si>
  <si>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</si>
  <si>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</si>
  <si>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</si>
  <si>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</si>
  <si>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</si>
  <si>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</si>
  <si>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</si>
  <si>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</si>
  <si>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</si>
  <si>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</si>
  <si>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</si>
  <si>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</si>
  <si>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</si>
  <si>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</si>
  <si>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</si>
  <si>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</si>
  <si>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</si>
  <si>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</si>
  <si>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</si>
  <si>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</si>
  <si>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</si>
  <si>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</si>
  <si>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</si>
  <si>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</si>
  <si>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</si>
  <si>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</si>
  <si>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</si>
  <si>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</si>
  <si>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</si>
  <si>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</si>
  <si>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</si>
  <si>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</si>
  <si>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</si>
  <si>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</si>
  <si>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</si>
  <si>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</si>
  <si>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</si>
  <si>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</si>
  <si>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</si>
  <si>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</si>
  <si>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</si>
  <si>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</si>
  <si>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</si>
  <si>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</si>
  <si>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</si>
  <si>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</si>
  <si>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</si>
  <si>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</si>
  <si>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</si>
  <si>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</si>
  <si>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</si>
  <si>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</si>
  <si>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</si>
  <si>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</si>
  <si>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</si>
  <si>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</si>
  <si>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</si>
  <si>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</si>
  <si>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</si>
  <si>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</si>
  <si>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</si>
  <si>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</si>
  <si>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</si>
  <si>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</si>
  <si>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</si>
  <si>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</si>
  <si>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</si>
  <si>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</si>
  <si>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</si>
  <si>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</si>
  <si>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</si>
  <si>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</si>
  <si>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</si>
  <si>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</si>
  <si>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</si>
  <si>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</si>
  <si>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</si>
  <si>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</si>
  <si>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</si>
  <si>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</si>
  <si>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</si>
  <si>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</si>
  <si>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</si>
  <si>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</si>
  <si>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</si>
  <si>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</si>
  <si>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</si>
  <si>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</si>
  <si>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</si>
  <si>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</si>
  <si>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</si>
  <si>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</si>
  <si>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</si>
  <si>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</si>
  <si>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</si>
  <si>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</si>
  <si>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</si>
  <si>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</si>
  <si>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</si>
  <si>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</si>
  <si>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</si>
  <si>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</si>
  <si>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</si>
  <si>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</si>
  <si>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</si>
  <si>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</si>
  <si>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</si>
  <si>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</si>
  <si>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</si>
  <si>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</si>
  <si>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</si>
  <si>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</si>
  <si>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</si>
  <si>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</si>
  <si>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</si>
  <si>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</si>
  <si>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</si>
  <si>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</si>
  <si>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</si>
  <si>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</si>
  <si>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</si>
  <si>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</si>
  <si>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</si>
  <si>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</si>
  <si>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</si>
  <si>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</si>
  <si>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</si>
  <si>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</si>
  <si>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</si>
  <si>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</si>
  <si>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</si>
  <si>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</si>
  <si>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</si>
  <si>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</si>
  <si>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</si>
  <si>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</si>
  <si>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</si>
  <si>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</si>
  <si>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</si>
  <si>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</si>
  <si>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</si>
  <si>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</si>
  <si>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</si>
  <si>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</si>
  <si>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</si>
  <si>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</si>
  <si>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</si>
  <si>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</si>
  <si>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</si>
  <si>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</si>
  <si>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</si>
  <si>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</si>
  <si>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</si>
  <si>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</si>
  <si>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</si>
  <si>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</si>
  <si>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</si>
  <si>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</si>
  <si>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</si>
  <si>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</si>
  <si>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</si>
  <si>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</si>
  <si>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</si>
  <si>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</si>
  <si>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</si>
  <si>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</si>
  <si>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</si>
  <si>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</si>
  <si>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</si>
  <si>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</si>
  <si>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</si>
  <si>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</si>
  <si>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</si>
  <si>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</si>
  <si>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</si>
  <si>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</si>
  <si>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</si>
  <si>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</si>
  <si>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</si>
  <si>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</si>
  <si>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</si>
  <si>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</si>
  <si>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</si>
  <si>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</si>
  <si>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</si>
  <si>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</si>
  <si>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</si>
  <si>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</si>
  <si>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</si>
  <si>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</si>
  <si>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</si>
  <si>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</si>
  <si>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</si>
  <si>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</si>
  <si>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</si>
  <si>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</si>
  <si>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</si>
  <si>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</si>
  <si>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</si>
  <si>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</si>
  <si>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</si>
  <si>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</si>
  <si>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</si>
  <si>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</si>
  <si>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</si>
  <si>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</si>
  <si>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</si>
  <si>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</si>
  <si>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</si>
  <si>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</si>
  <si>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</si>
  <si>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</si>
  <si>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</si>
  <si>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</si>
  <si>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</si>
  <si>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</si>
  <si>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</si>
  <si>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</si>
  <si>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</si>
  <si>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</si>
  <si>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</si>
  <si>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</si>
  <si>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</si>
  <si>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</si>
  <si>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</si>
  <si>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</si>
  <si>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</si>
  <si>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</si>
  <si>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</si>
  <si>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</si>
  <si>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</si>
  <si>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</si>
  <si>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</si>
  <si>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</si>
  <si>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</si>
  <si>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</si>
  <si>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</si>
  <si>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</si>
  <si>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</si>
  <si>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</si>
  <si>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</si>
  <si>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</si>
  <si>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</si>
  <si>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</si>
  <si>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</si>
  <si>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</si>
  <si>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</si>
  <si>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</si>
  <si>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</si>
  <si>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</si>
  <si>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</si>
  <si>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</si>
  <si>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</si>
  <si>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</si>
  <si>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</si>
  <si>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</si>
  <si>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</si>
  <si>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</si>
  <si>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</si>
  <si>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</si>
  <si>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</si>
  <si>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</si>
  <si>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</si>
  <si>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</si>
  <si>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</si>
  <si>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</si>
  <si>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</si>
  <si>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</si>
  <si>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</si>
  <si>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</si>
  <si>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</si>
  <si>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</si>
  <si>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</si>
  <si>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</si>
  <si>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</si>
  <si>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</si>
  <si>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</si>
  <si>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</si>
  <si>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</si>
  <si>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</si>
  <si>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</si>
  <si>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</si>
  <si>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</si>
  <si>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</si>
  <si>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</si>
  <si>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</si>
  <si>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</si>
  <si>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</si>
  <si>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</si>
  <si>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</si>
  <si>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</si>
  <si>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</si>
  <si>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</si>
  <si>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</si>
  <si>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</si>
  <si>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</si>
  <si>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</si>
  <si>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</si>
  <si>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</si>
  <si>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</si>
  <si>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</si>
  <si>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</si>
  <si>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</si>
  <si>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</si>
  <si>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</si>
  <si>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</si>
  <si>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</si>
  <si>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</si>
  <si>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</si>
  <si>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</si>
  <si>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</si>
  <si>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</si>
  <si>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</si>
  <si>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</si>
  <si>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</si>
  <si>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</si>
  <si>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</si>
  <si>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</si>
  <si>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</si>
  <si>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</si>
  <si>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</si>
  <si>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</si>
  <si>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</si>
  <si>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</si>
  <si>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</si>
  <si>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</si>
  <si>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</si>
  <si>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</si>
  <si>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</si>
  <si>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</si>
  <si>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</si>
  <si>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</si>
  <si>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</si>
  <si>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</si>
  <si>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</si>
  <si>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</si>
  <si>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</si>
  <si>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</si>
  <si>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</si>
  <si>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</si>
  <si>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</si>
  <si>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</si>
  <si>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</si>
  <si>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</si>
  <si>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</si>
  <si>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</si>
  <si>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</si>
  <si>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</si>
  <si>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</si>
  <si>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</si>
  <si>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</si>
  <si>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</si>
  <si>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</si>
  <si>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</si>
  <si>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</si>
  <si>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</si>
  <si>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</si>
  <si>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</si>
  <si>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</si>
  <si>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</si>
  <si>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</si>
  <si>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</si>
  <si>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</si>
  <si>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</si>
  <si>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</si>
  <si>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</si>
  <si>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</si>
  <si>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</si>
  <si>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</si>
  <si>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</si>
  <si>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</si>
  <si>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</si>
  <si>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</si>
  <si>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</si>
  <si>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</si>
  <si>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</si>
  <si>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</si>
  <si>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</si>
  <si>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</si>
  <si>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</si>
  <si>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</si>
  <si>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</si>
  <si>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</si>
  <si>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</si>
  <si>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</si>
  <si>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</si>
  <si>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</si>
  <si>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</si>
  <si>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</si>
  <si>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</si>
  <si>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</si>
  <si>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</si>
  <si>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</si>
  <si>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</si>
  <si>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</si>
  <si>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</si>
  <si>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</si>
  <si>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</si>
  <si>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</si>
  <si>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</si>
  <si>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</si>
  <si>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</si>
  <si>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</si>
  <si>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</si>
  <si>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</si>
  <si>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</si>
  <si>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</si>
  <si>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</si>
  <si>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</si>
  <si>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</si>
  <si>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</si>
  <si>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</si>
  <si>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</si>
  <si>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</si>
  <si>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</si>
  <si>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</si>
  <si>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</si>
  <si>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</si>
  <si>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</si>
  <si>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</si>
  <si>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</si>
  <si>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</si>
  <si>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</si>
  <si>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</si>
  <si>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</si>
  <si>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</si>
  <si>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</si>
  <si>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</si>
  <si>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</si>
  <si>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</si>
  <si>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</si>
  <si>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</si>
  <si>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</si>
  <si>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</si>
  <si>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</si>
  <si>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</si>
  <si>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</si>
  <si>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</si>
  <si>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</si>
  <si>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</si>
  <si>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</si>
  <si>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</si>
  <si>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</si>
  <si>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</si>
  <si>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</si>
  <si>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</si>
  <si>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</si>
  <si>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</si>
  <si>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</si>
  <si>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</si>
  <si>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</si>
  <si>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</si>
  <si>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</si>
  <si>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</si>
  <si>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</si>
  <si>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</si>
  <si>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</si>
  <si>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</si>
  <si>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</si>
  <si>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</si>
  <si>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</si>
  <si>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</si>
  <si>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</si>
  <si>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</si>
  <si>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</si>
  <si>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</si>
  <si>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</si>
  <si>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</si>
  <si>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</si>
  <si>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</si>
  <si>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</si>
  <si>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</si>
  <si>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</si>
  <si>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</si>
  <si>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</si>
  <si>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</si>
  <si>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</si>
  <si>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</si>
  <si>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</si>
  <si>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</si>
  <si>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</si>
  <si>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</si>
  <si>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</si>
  <si>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</si>
  <si>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</si>
  <si>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</si>
  <si>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</si>
  <si>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</si>
  <si>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</si>
  <si>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</si>
  <si>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</si>
  <si>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</si>
  <si>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</si>
  <si>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</si>
  <si>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</si>
  <si>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</si>
  <si>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</si>
  <si>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</si>
  <si>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</si>
  <si>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</si>
  <si>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</si>
  <si>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</si>
  <si>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</si>
  <si>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</si>
  <si>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</si>
  <si>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</si>
  <si>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</si>
  <si>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</si>
  <si>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</si>
  <si>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</si>
  <si>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</si>
  <si>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</si>
  <si>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</si>
  <si>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</si>
  <si>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</si>
  <si>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</si>
  <si>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</si>
  <si>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</si>
  <si>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</si>
  <si>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</si>
  <si>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</si>
  <si>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</si>
  <si>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</si>
  <si>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</si>
  <si>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</si>
  <si>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</si>
  <si>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</si>
  <si>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</si>
  <si>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</si>
  <si>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</si>
  <si>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</si>
  <si>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</si>
  <si>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</si>
  <si>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</si>
  <si>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</si>
  <si>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</si>
  <si>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</si>
  <si>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</si>
  <si>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</si>
  <si>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</si>
  <si>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</si>
  <si>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</si>
  <si>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</si>
  <si>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</si>
  <si>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</si>
  <si>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</si>
  <si>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</si>
  <si>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</si>
  <si>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</si>
  <si>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</si>
  <si>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</si>
  <si>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</si>
  <si>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</si>
  <si>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</si>
  <si>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</si>
  <si>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</si>
  <si>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</si>
  <si>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</si>
  <si>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</si>
  <si>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</si>
  <si>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</si>
  <si>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</si>
  <si>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</si>
  <si>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</si>
  <si>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</si>
  <si>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</si>
  <si>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</si>
  <si>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</si>
  <si>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</si>
  <si>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</si>
  <si>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</si>
  <si>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</si>
  <si>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</si>
  <si>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</si>
  <si>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</si>
  <si>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</si>
  <si>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</si>
  <si>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</si>
  <si>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</si>
  <si>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</si>
  <si>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</si>
  <si>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</si>
  <si>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</si>
  <si>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</si>
  <si>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</si>
  <si>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</si>
  <si>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</si>
  <si>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</si>
  <si>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</si>
  <si>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</si>
  <si>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</si>
  <si>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</si>
  <si>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</si>
  <si>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</si>
  <si>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</si>
  <si>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</si>
  <si>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</si>
  <si>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</si>
  <si>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</si>
  <si>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</si>
  <si>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</si>
  <si>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</si>
  <si>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</si>
  <si>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</si>
  <si>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</si>
  <si>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</si>
  <si>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</si>
  <si>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</si>
  <si>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</si>
  <si>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</si>
  <si>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</si>
  <si>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</si>
  <si>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</si>
  <si>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</si>
  <si>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</si>
  <si>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</si>
  <si>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</si>
  <si>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</si>
  <si>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</si>
  <si>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</si>
  <si>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</si>
  <si>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</si>
  <si>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</si>
  <si>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</si>
  <si>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</si>
  <si>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</si>
  <si>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</si>
  <si>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</si>
  <si>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</si>
  <si>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</si>
  <si>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</si>
  <si>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</si>
  <si>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</si>
  <si>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</si>
  <si>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</si>
  <si>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</si>
  <si>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</si>
  <si>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</si>
  <si>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</si>
  <si>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</si>
  <si>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</si>
  <si>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</si>
  <si>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</si>
  <si>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</si>
  <si>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</si>
  <si>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</si>
  <si>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</si>
  <si>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</si>
  <si>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</si>
  <si>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</si>
  <si>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</si>
  <si>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</si>
  <si>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</si>
  <si>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</si>
  <si>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</si>
  <si>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</si>
  <si>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</si>
  <si>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</si>
  <si>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</si>
  <si>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</si>
  <si>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</si>
  <si>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</si>
  <si>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</si>
  <si>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</si>
  <si>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</si>
  <si>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</si>
  <si>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</si>
  <si>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</si>
  <si>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</si>
  <si>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</si>
  <si>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</si>
  <si>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</si>
  <si>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</si>
  <si>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</si>
  <si>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</si>
  <si>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</si>
  <si>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</si>
  <si>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</si>
  <si>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</si>
  <si>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</si>
  <si>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</si>
  <si>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</si>
  <si>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</si>
  <si>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</si>
  <si>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</si>
  <si>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</si>
  <si>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</si>
  <si>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</si>
  <si>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</si>
  <si>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</si>
  <si>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</si>
  <si>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</si>
  <si>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</si>
  <si>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</si>
  <si>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</si>
  <si>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</si>
  <si>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</si>
  <si>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</si>
  <si>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</si>
  <si>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</si>
  <si>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</si>
  <si>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</si>
  <si>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</si>
  <si>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</si>
  <si>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</si>
  <si>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</si>
  <si>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</si>
  <si>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</si>
  <si>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</si>
  <si>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</si>
  <si>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</si>
  <si>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</si>
  <si>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</si>
  <si>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</si>
  <si>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</si>
  <si>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</si>
  <si>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</si>
  <si>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</si>
  <si>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</si>
  <si>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</si>
  <si>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</si>
  <si>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</si>
  <si>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</si>
  <si>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</si>
  <si>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</si>
  <si>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</si>
  <si>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</si>
  <si>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</si>
  <si>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</si>
  <si>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</si>
  <si>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</si>
  <si>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</si>
  <si>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</si>
  <si>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</si>
  <si>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</si>
  <si>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</si>
  <si>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</si>
  <si>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</si>
  <si>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</si>
  <si>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</si>
  <si>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</si>
  <si>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</si>
  <si>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</si>
  <si>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</si>
  <si>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</si>
  <si>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</si>
  <si>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</si>
  <si>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</si>
  <si>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</si>
  <si>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</si>
  <si>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</si>
  <si>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</si>
  <si>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</si>
  <si>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</si>
  <si>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</si>
  <si>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</si>
  <si>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</si>
  <si>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</si>
  <si>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</si>
  <si>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</si>
  <si>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</si>
  <si>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</si>
  <si>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</si>
  <si>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</si>
  <si>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</si>
  <si>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</si>
  <si>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</si>
  <si>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</si>
  <si>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</si>
  <si>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</si>
  <si>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</si>
  <si>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</si>
  <si>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</si>
  <si>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</si>
  <si>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</si>
  <si>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</si>
  <si>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</si>
  <si>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</si>
  <si>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</si>
  <si>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</si>
  <si>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</si>
  <si>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</si>
  <si>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</si>
  <si>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</si>
  <si>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</si>
  <si>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</si>
  <si>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</si>
  <si>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</si>
  <si>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</si>
  <si>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</si>
  <si>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</si>
  <si>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</si>
  <si>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</si>
  <si>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</si>
  <si>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</si>
  <si>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</si>
  <si>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</si>
  <si>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</si>
  <si>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</si>
  <si>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</si>
  <si>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</si>
  <si>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</si>
  <si>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</si>
  <si>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</si>
  <si>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</si>
  <si>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</si>
  <si>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</si>
  <si>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</si>
  <si>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</si>
  <si>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</si>
  <si>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</si>
  <si>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</si>
  <si>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</si>
  <si>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</si>
  <si>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</si>
  <si>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</si>
  <si>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</si>
  <si>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</si>
  <si>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</si>
  <si>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</si>
  <si>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</si>
  <si>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</si>
  <si>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</si>
  <si>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</si>
  <si>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</si>
  <si>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</si>
  <si>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</si>
  <si>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</si>
  <si>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</si>
  <si>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</si>
  <si>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</si>
  <si>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</si>
  <si>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</si>
  <si>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</si>
  <si>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</si>
  <si>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</si>
  <si>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</si>
  <si>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</si>
  <si>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</si>
  <si>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</si>
  <si>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</si>
  <si>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</si>
  <si>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</si>
  <si>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</si>
  <si>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</si>
  <si>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</si>
  <si>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</si>
  <si>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</si>
  <si>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</si>
  <si>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</si>
  <si>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</si>
  <si>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</si>
  <si>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</si>
  <si>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</si>
  <si>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</si>
  <si>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</si>
  <si>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</si>
  <si>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</si>
  <si>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</si>
  <si>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</si>
  <si>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</si>
  <si>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</si>
  <si>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</si>
  <si>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</si>
  <si>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</si>
  <si>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</si>
  <si>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</si>
  <si>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</si>
  <si>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</si>
  <si>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</si>
  <si>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</si>
  <si>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</si>
  <si>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</si>
  <si>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</si>
  <si>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</si>
  <si>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</si>
  <si>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</si>
  <si>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</si>
  <si>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</si>
  <si>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</si>
  <si>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</si>
  <si>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</si>
  <si>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</si>
  <si>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</si>
  <si>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</si>
  <si>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</si>
  <si>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</si>
  <si>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</si>
  <si>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</si>
  <si>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</si>
  <si>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</si>
  <si>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</si>
  <si>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</si>
  <si>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</si>
  <si>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</si>
  <si>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</si>
  <si>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</si>
  <si>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</si>
  <si>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</si>
  <si>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</si>
  <si>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</si>
  <si>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</si>
  <si>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</si>
  <si>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</si>
  <si>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</si>
  <si>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</si>
  <si>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</si>
  <si>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</si>
  <si>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</si>
  <si>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</si>
  <si>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</si>
  <si>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</si>
  <si>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</si>
  <si>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</si>
  <si>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</si>
  <si>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</si>
  <si>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</si>
  <si>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</si>
  <si>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</si>
  <si>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</si>
  <si>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</si>
  <si>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</si>
  <si>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</si>
  <si>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</si>
  <si>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</si>
  <si>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</si>
  <si>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</si>
  <si>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</si>
  <si>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</si>
  <si>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</si>
  <si>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</si>
  <si>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</si>
  <si>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</si>
  <si>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</si>
  <si>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</si>
  <si>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</si>
  <si>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</si>
  <si>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</si>
  <si>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</si>
  <si>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</si>
  <si>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</si>
  <si>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</si>
  <si>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</si>
  <si>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</si>
  <si>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</si>
  <si>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</si>
  <si>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</si>
  <si>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</si>
  <si>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</si>
  <si>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</si>
  <si>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</si>
  <si>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</si>
  <si>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</si>
  <si>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</si>
  <si>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</si>
  <si>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</si>
  <si>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</si>
  <si>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</si>
  <si>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</si>
  <si>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</si>
  <si>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</si>
  <si>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</si>
  <si>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</si>
  <si>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</si>
  <si>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</si>
  <si>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</si>
  <si>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</si>
  <si>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</si>
  <si>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</si>
  <si>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</si>
  <si>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</si>
  <si>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</si>
  <si>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</si>
  <si>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</si>
  <si>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</si>
  <si>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</si>
  <si>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</si>
  <si>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</si>
  <si>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</si>
  <si>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</si>
  <si>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</si>
  <si>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</si>
  <si>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</si>
  <si>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</si>
  <si>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</si>
  <si>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</si>
  <si>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</si>
  <si>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</si>
  <si>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</si>
  <si>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</si>
  <si>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</si>
  <si>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</si>
  <si>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</si>
  <si>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</si>
  <si>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</si>
  <si>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</si>
  <si>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</si>
  <si>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</si>
  <si>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</si>
  <si>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</si>
  <si>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</si>
  <si>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</si>
  <si>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</si>
  <si>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</si>
  <si>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</si>
  <si>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</si>
  <si>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</si>
  <si>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</si>
  <si>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</si>
  <si>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</si>
  <si>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</si>
  <si>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</si>
  <si>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</si>
  <si>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</si>
  <si>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</si>
  <si>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</si>
  <si>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</si>
  <si>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</si>
  <si>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</si>
  <si>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</si>
  <si>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</si>
  <si>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</si>
  <si>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</si>
  <si>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</si>
  <si>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</si>
  <si>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</si>
  <si>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</si>
  <si>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</si>
  <si>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</si>
  <si>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</si>
  <si>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</si>
  <si>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</si>
  <si>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</si>
  <si>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</si>
  <si>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</si>
  <si>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</si>
  <si>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</si>
  <si>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</si>
  <si>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</si>
  <si>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</si>
  <si>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</si>
  <si>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</si>
  <si>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</si>
  <si>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</si>
  <si>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</si>
  <si>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</si>
  <si>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</si>
  <si>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</si>
  <si>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</si>
  <si>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</si>
  <si>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</si>
  <si>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</si>
  <si>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</si>
  <si>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</si>
  <si>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</si>
  <si>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</si>
  <si>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</si>
  <si>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</si>
  <si>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</si>
  <si>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</si>
  <si>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</si>
  <si>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</si>
  <si>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</si>
  <si>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</si>
  <si>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</si>
  <si>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</si>
  <si>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</si>
  <si>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</si>
  <si>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</si>
  <si>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</si>
  <si>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</si>
  <si>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</si>
  <si>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</si>
  <si>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</si>
  <si>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</si>
  <si>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</si>
  <si>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</si>
  <si>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</si>
  <si>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</si>
  <si>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</si>
  <si>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</si>
  <si>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</si>
  <si>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</si>
  <si>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</si>
  <si>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</si>
  <si>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</si>
  <si>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</si>
  <si>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</si>
  <si>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</si>
  <si>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</si>
  <si>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</si>
  <si>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</si>
  <si>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</si>
  <si>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</si>
  <si>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</si>
  <si>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</si>
  <si>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</si>
  <si>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</si>
  <si>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</si>
  <si>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</si>
  <si>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</si>
  <si>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</si>
  <si>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</si>
  <si>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</si>
  <si>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</si>
  <si>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</si>
  <si>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</si>
  <si>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</si>
  <si>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</si>
  <si>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</si>
  <si>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</si>
  <si>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</si>
  <si>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</si>
  <si>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</si>
  <si>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</si>
  <si>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</si>
  <si>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</si>
  <si>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</si>
  <si>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</si>
  <si>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</si>
  <si>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</si>
  <si>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</si>
  <si>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</si>
  <si>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</si>
  <si>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</si>
  <si>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</si>
  <si>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</si>
  <si>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</si>
  <si>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</si>
  <si>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</si>
  <si>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</si>
  <si>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</si>
  <si>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</si>
  <si>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</si>
  <si>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</si>
  <si>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</si>
  <si>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</si>
  <si>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</si>
  <si>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</si>
  <si>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</si>
  <si>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</si>
  <si>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</si>
  <si>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</si>
  <si>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</si>
  <si>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</si>
  <si>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</si>
  <si>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</si>
  <si>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</si>
  <si>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</si>
  <si>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</si>
  <si>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</si>
  <si>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</si>
  <si>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</si>
  <si>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</si>
  <si>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</si>
  <si>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</si>
  <si>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</si>
  <si>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</si>
  <si>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</si>
  <si>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</si>
  <si>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</si>
  <si>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</si>
  <si>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</si>
  <si>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</si>
  <si>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</si>
  <si>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</si>
  <si>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</si>
  <si>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</si>
  <si>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</si>
  <si>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</si>
  <si>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</si>
  <si>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</si>
  <si>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</si>
  <si>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</si>
  <si>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</si>
  <si>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</si>
  <si>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</si>
  <si>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</si>
  <si>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</si>
  <si>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</si>
  <si>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</si>
  <si>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</si>
  <si>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</si>
  <si>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</si>
  <si>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</si>
  <si>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</si>
  <si>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</si>
  <si>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</si>
  <si>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</si>
  <si>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</si>
  <si>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</si>
  <si>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</si>
  <si>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</si>
  <si>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</si>
  <si>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</si>
  <si>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</si>
  <si>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</si>
  <si>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</si>
  <si>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</si>
  <si>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</si>
  <si>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</si>
  <si>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</si>
  <si>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</si>
  <si>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</si>
  <si>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</si>
  <si>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</si>
  <si>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</si>
  <si>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</si>
  <si>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</si>
  <si>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</si>
  <si>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</si>
  <si>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</si>
  <si>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</si>
  <si>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</si>
  <si>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</si>
  <si>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</si>
  <si>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</si>
  <si>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</si>
  <si>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</si>
  <si>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</si>
  <si>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</si>
  <si>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</si>
  <si>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</si>
  <si>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</si>
  <si>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</si>
  <si>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</si>
  <si>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</si>
  <si>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</si>
  <si>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</si>
  <si>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</si>
  <si>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</si>
  <si>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</si>
  <si>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</si>
  <si>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</si>
  <si>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</si>
  <si>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</si>
  <si>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</si>
  <si>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</si>
  <si>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</si>
  <si>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</si>
  <si>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</si>
  <si>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</si>
  <si>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</si>
  <si>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</si>
  <si>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</si>
  <si>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</si>
  <si>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</si>
  <si>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</si>
  <si>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</si>
  <si>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</si>
  <si>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</si>
  <si>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</si>
  <si>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</si>
  <si>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</si>
  <si>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</si>
  <si>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</si>
  <si>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</si>
  <si>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</si>
  <si>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</si>
  <si>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</si>
  <si>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</si>
  <si>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</si>
  <si>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</si>
  <si>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</si>
  <si>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</si>
  <si>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</si>
  <si>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</si>
  <si>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</si>
  <si>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</si>
  <si>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</si>
  <si>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</si>
  <si>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</si>
  <si>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</si>
  <si>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</si>
  <si>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</si>
  <si>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</si>
  <si>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</si>
  <si>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</si>
  <si>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</si>
  <si>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</si>
  <si>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</si>
  <si>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</si>
  <si>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</si>
  <si>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</si>
  <si>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</si>
  <si>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</si>
  <si>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</si>
  <si>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</si>
  <si>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</si>
  <si>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</si>
  <si>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</si>
  <si>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</si>
  <si>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</si>
  <si>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</si>
  <si>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</si>
  <si>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</si>
  <si>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</si>
  <si>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</si>
  <si>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</si>
  <si>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</si>
  <si>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</si>
  <si>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</si>
  <si>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</si>
  <si>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</si>
  <si>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</si>
  <si>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</si>
  <si>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</si>
  <si>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</si>
  <si>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</si>
  <si>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</si>
  <si>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</si>
  <si>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</si>
  <si>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</si>
  <si>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</si>
  <si>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</si>
  <si>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</si>
  <si>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</si>
  <si>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</si>
  <si>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</si>
  <si>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</si>
  <si>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</si>
  <si>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</si>
  <si>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</si>
  <si>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</si>
  <si>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</si>
  <si>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</si>
  <si>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</si>
  <si>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</si>
  <si>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</si>
  <si>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</si>
  <si>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</si>
  <si>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</si>
  <si>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</si>
  <si>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</si>
  <si>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</si>
  <si>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</si>
  <si>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</si>
  <si>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</si>
  <si>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</si>
  <si>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</si>
  <si>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</si>
  <si>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</si>
  <si>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</si>
  <si>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</si>
  <si>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</si>
  <si>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</si>
  <si>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</si>
  <si>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</si>
  <si>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</si>
  <si>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</si>
  <si>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</si>
  <si>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</si>
  <si>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</si>
  <si>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</si>
  <si>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</si>
  <si>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</si>
  <si>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</si>
  <si>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</si>
  <si>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</si>
  <si>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</si>
  <si>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</si>
  <si>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</si>
  <si>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</si>
  <si>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</si>
  <si>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</si>
  <si>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</si>
  <si>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</si>
  <si>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</si>
  <si>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</si>
  <si>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</si>
  <si>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</si>
  <si>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</si>
  <si>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</si>
  <si>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</si>
  <si>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</si>
  <si>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</si>
  <si>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</si>
  <si>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</si>
  <si>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</si>
  <si>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</si>
  <si>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</si>
  <si>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</si>
  <si>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</si>
  <si>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</si>
  <si>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</si>
  <si>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</si>
  <si>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</si>
  <si>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</si>
  <si>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</si>
  <si>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</si>
  <si>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</si>
  <si>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</si>
  <si>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</si>
  <si>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</si>
  <si>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</si>
  <si>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</si>
  <si>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</si>
  <si>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</si>
  <si>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</si>
  <si>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</si>
  <si>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</si>
  <si>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</si>
  <si>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</si>
  <si>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</si>
  <si>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</si>
  <si>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</si>
  <si>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</si>
  <si>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</si>
  <si>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</si>
  <si>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</si>
  <si>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</si>
  <si>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</si>
  <si>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</si>
  <si>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</si>
  <si>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</si>
  <si>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</si>
  <si>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</si>
  <si>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</si>
  <si>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</si>
  <si>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</si>
  <si>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</si>
  <si>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</si>
  <si>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</si>
  <si>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</si>
  <si>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</si>
  <si>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</si>
  <si>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</si>
  <si>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</si>
  <si>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</si>
  <si>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</si>
  <si>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</si>
  <si>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</si>
  <si>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</si>
  <si>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</si>
  <si>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</si>
  <si>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</si>
  <si>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</si>
  <si>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</si>
  <si>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</si>
  <si>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</si>
  <si>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</si>
  <si>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</si>
  <si>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</si>
  <si>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</si>
  <si>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</si>
  <si>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</si>
  <si>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</si>
  <si>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</si>
  <si>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</si>
  <si>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</si>
  <si>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</si>
  <si>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</si>
  <si>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</si>
  <si>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</si>
  <si>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</si>
  <si>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</si>
  <si>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</si>
  <si>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</si>
  <si>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</si>
  <si>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</si>
  <si>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</si>
  <si>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</si>
  <si>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</si>
  <si>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</si>
  <si>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</si>
  <si>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</si>
  <si>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</si>
  <si>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</si>
  <si>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</si>
  <si>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</si>
  <si>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</si>
  <si>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</si>
  <si>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</si>
  <si>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</si>
  <si>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</si>
  <si>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</si>
  <si>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</si>
  <si>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</si>
  <si>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</si>
  <si>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</si>
  <si>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</si>
  <si>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</si>
  <si>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</si>
  <si>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</si>
  <si>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</si>
  <si>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</si>
  <si>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</si>
  <si>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</si>
  <si>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</si>
  <si>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</si>
  <si>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</si>
  <si>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</si>
  <si>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</si>
  <si>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</si>
  <si>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</si>
  <si>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</si>
  <si>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</si>
  <si>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</si>
  <si>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</si>
  <si>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</si>
  <si>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</si>
  <si>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</si>
  <si>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</si>
  <si>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</si>
  <si>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</si>
  <si>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</si>
  <si>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</si>
  <si>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</si>
  <si>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</si>
  <si>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</si>
  <si>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</si>
  <si>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</si>
  <si>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</si>
  <si>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</si>
  <si>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</si>
  <si>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</si>
  <si>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</si>
  <si>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</si>
  <si>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</si>
  <si>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</si>
  <si>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</si>
  <si>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</si>
  <si>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</si>
  <si>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</si>
  <si>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</si>
  <si>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</si>
  <si>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</si>
  <si>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</si>
  <si>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</si>
  <si>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</si>
  <si>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</si>
  <si>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</si>
  <si>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</si>
  <si>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</si>
  <si>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</si>
  <si>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</si>
  <si>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</si>
  <si>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</si>
  <si>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</si>
  <si>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</si>
  <si>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</si>
  <si>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</si>
  <si>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</si>
  <si>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</si>
  <si>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</si>
  <si>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</si>
  <si>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</si>
  <si>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</si>
  <si>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</si>
  <si>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</si>
  <si>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</si>
  <si>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</si>
  <si>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</si>
  <si>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</si>
  <si>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</si>
  <si>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</si>
  <si>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</si>
  <si>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</si>
  <si>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</si>
  <si>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</si>
  <si>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</si>
  <si>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</si>
  <si>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</si>
  <si>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</si>
  <si>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</si>
  <si>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</si>
  <si>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</si>
  <si>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</si>
  <si>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</si>
  <si>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</si>
  <si>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</si>
  <si>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</si>
  <si>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</si>
  <si>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</si>
  <si>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</si>
  <si>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</si>
  <si>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</si>
  <si>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</si>
  <si>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</si>
  <si>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</si>
  <si>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</si>
  <si>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</si>
  <si>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</si>
  <si>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</si>
  <si>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</si>
  <si>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</si>
  <si>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</si>
  <si>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</si>
  <si>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</si>
  <si>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</si>
  <si>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</si>
  <si>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</si>
  <si>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</si>
  <si>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</si>
  <si>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</si>
  <si>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</si>
  <si>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</si>
  <si>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</si>
  <si>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</si>
  <si>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</si>
  <si>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</si>
  <si>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</si>
  <si>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</si>
  <si>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</si>
  <si>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</si>
  <si>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</si>
  <si>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</si>
  <si>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</si>
  <si>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</si>
  <si>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</si>
  <si>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</si>
  <si>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</si>
  <si>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</si>
  <si>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</si>
  <si>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</si>
  <si>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</si>
  <si>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</si>
  <si>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</si>
  <si>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</si>
  <si>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</si>
  <si>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</si>
  <si>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</si>
  <si>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</si>
  <si>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</si>
  <si>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</si>
  <si>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</si>
  <si>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</si>
  <si>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</si>
  <si>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</si>
  <si>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</si>
  <si>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</si>
  <si>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</si>
  <si>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</si>
  <si>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</si>
  <si>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</si>
  <si>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</si>
  <si>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</si>
  <si>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</si>
  <si>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</si>
  <si>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</si>
  <si>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</si>
  <si>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</si>
  <si>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</si>
  <si>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</si>
  <si>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</si>
  <si>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</si>
  <si>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</si>
  <si>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</si>
  <si>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</si>
  <si>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</si>
  <si>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</si>
  <si>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</si>
  <si>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</si>
  <si>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</si>
  <si>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</si>
  <si>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</si>
  <si>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</si>
  <si>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</si>
  <si>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</si>
  <si>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</si>
  <si>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</si>
  <si>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</si>
  <si>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</si>
  <si>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</si>
  <si>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</si>
  <si>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</si>
  <si>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</si>
  <si>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</si>
  <si>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</si>
  <si>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</si>
  <si>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</si>
  <si>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</si>
  <si>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</si>
  <si>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</si>
  <si>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</si>
  <si>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</si>
  <si>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</si>
  <si>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</si>
  <si>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</si>
  <si>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</si>
  <si>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</si>
  <si>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</si>
  <si>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</si>
  <si>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</si>
  <si>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</si>
  <si>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</si>
  <si>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</si>
  <si>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</si>
  <si>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</si>
  <si>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</si>
  <si>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</si>
  <si>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</si>
  <si>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</si>
  <si>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</si>
  <si>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</si>
  <si>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</si>
  <si>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</si>
  <si>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</si>
  <si>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</si>
  <si>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</si>
  <si>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</si>
  <si>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</si>
  <si>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</si>
  <si>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</si>
  <si>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</si>
  <si>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</si>
  <si>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</si>
  <si>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</si>
  <si>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</si>
  <si>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</si>
  <si>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</si>
  <si>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</si>
  <si>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</si>
  <si>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</si>
  <si>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</si>
  <si>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</si>
  <si>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</si>
  <si>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</si>
  <si>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</si>
  <si>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</si>
  <si>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</si>
  <si>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</si>
  <si>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</si>
  <si>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</si>
  <si>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</si>
  <si>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</si>
  <si>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</si>
  <si>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</si>
  <si>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</si>
  <si>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</si>
  <si>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</si>
  <si>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</si>
  <si>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</si>
  <si>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</si>
  <si>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</si>
  <si>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</si>
  <si>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</si>
  <si>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</si>
  <si>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</si>
  <si>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</si>
  <si>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</si>
  <si>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</si>
  <si>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</si>
  <si>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</si>
  <si>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</si>
  <si>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</si>
  <si>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</si>
  <si>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</si>
  <si>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</si>
  <si>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</si>
  <si>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</si>
  <si>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</si>
  <si>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</si>
  <si>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</si>
  <si>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</si>
  <si>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</si>
  <si>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</si>
  <si>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</si>
  <si>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</si>
  <si>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</si>
  <si>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</si>
  <si>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</si>
  <si>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</si>
  <si>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</si>
  <si>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</si>
  <si>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</si>
  <si>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</si>
  <si>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</si>
  <si>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</si>
  <si>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</si>
  <si>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</si>
  <si>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</si>
  <si>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</si>
  <si>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</si>
  <si>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</si>
  <si>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</si>
  <si>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</si>
  <si>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</si>
  <si>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</si>
  <si>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</si>
  <si>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</si>
  <si>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</si>
  <si>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</si>
  <si>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</si>
  <si>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</si>
  <si>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</si>
  <si>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</si>
  <si>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</si>
  <si>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</si>
  <si>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</si>
  <si>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</si>
  <si>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</si>
  <si>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</si>
  <si>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</si>
  <si>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</si>
  <si>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</si>
  <si>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</si>
  <si>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</si>
  <si>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</si>
  <si>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</si>
  <si>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</si>
  <si>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</si>
  <si>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</si>
  <si>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</si>
  <si>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</si>
  <si>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</si>
  <si>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</si>
  <si>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</si>
  <si>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</si>
  <si>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</si>
  <si>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</si>
  <si>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</si>
  <si>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</si>
  <si>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</si>
  <si>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</si>
  <si>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</si>
  <si>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</si>
  <si>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</si>
  <si>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</si>
  <si>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</si>
  <si>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</si>
  <si>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</si>
  <si>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</si>
  <si>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</si>
  <si>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</si>
  <si>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</si>
  <si>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</si>
  <si>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</si>
  <si>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</si>
  <si>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</si>
  <si>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</si>
  <si>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</si>
  <si>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</si>
  <si>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</si>
  <si>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</si>
  <si>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</si>
  <si>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</si>
  <si>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</si>
  <si>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</si>
  <si>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</si>
  <si>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</si>
  <si>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</si>
  <si>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</si>
  <si>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</si>
  <si>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</si>
  <si>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</si>
  <si>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</si>
  <si>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</si>
  <si>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</si>
  <si>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</si>
  <si>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</si>
  <si>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</si>
  <si>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</si>
  <si>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</si>
  <si>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</si>
  <si>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</si>
  <si>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</si>
  <si>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</si>
  <si>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</si>
  <si>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</si>
  <si>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</si>
  <si>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</si>
  <si>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</si>
  <si>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</si>
  <si>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</si>
  <si>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</si>
  <si>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</si>
  <si>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</si>
  <si>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</si>
  <si>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</si>
  <si>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</si>
  <si>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</si>
  <si>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</si>
  <si>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</si>
  <si>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</si>
  <si>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</si>
  <si>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</si>
  <si>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</si>
  <si>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</si>
  <si>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</si>
  <si>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</si>
  <si>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</si>
  <si>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</si>
  <si>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</si>
  <si>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</si>
  <si>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</si>
  <si>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</si>
  <si>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</si>
  <si>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</si>
  <si>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</si>
  <si>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</si>
  <si>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</si>
  <si>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</si>
  <si>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</si>
  <si>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</si>
  <si>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</si>
  <si>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</si>
  <si>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</si>
  <si>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</si>
  <si>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</si>
  <si>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</si>
  <si>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</si>
  <si>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</si>
  <si>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</si>
  <si>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</si>
  <si>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</si>
  <si>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</si>
  <si>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</si>
  <si>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</si>
  <si>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</si>
  <si>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</si>
  <si>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</si>
  <si>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</si>
  <si>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</si>
  <si>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</si>
  <si>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</si>
  <si>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</si>
  <si>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</si>
  <si>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</si>
  <si>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</si>
  <si>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</si>
  <si>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</si>
  <si>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</si>
  <si>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</si>
  <si>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</si>
  <si>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</si>
  <si>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</si>
  <si>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</si>
  <si>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</si>
  <si>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</si>
  <si>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</si>
  <si>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</si>
  <si>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</si>
  <si>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</si>
  <si>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</si>
  <si>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</si>
  <si>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</si>
  <si>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</si>
  <si>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</si>
  <si>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</si>
  <si>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</si>
  <si>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</si>
  <si>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</si>
  <si>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</si>
  <si>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</si>
  <si>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</si>
  <si>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</si>
  <si>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</si>
  <si>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</si>
  <si>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</si>
  <si>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</si>
  <si>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</si>
  <si>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</si>
  <si>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</si>
  <si>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</si>
  <si>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</si>
  <si>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</si>
  <si>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</si>
  <si>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</si>
  <si>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</si>
  <si>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</si>
  <si>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</si>
  <si>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</si>
  <si>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</si>
  <si>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</si>
  <si>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</si>
  <si>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</si>
  <si>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</si>
  <si>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</si>
  <si>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</si>
  <si>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</si>
  <si>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</si>
  <si>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</si>
  <si>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</si>
  <si>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</si>
  <si>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</si>
  <si>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</si>
  <si>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</si>
  <si>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</si>
  <si>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</si>
  <si>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</si>
  <si>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</si>
  <si>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</si>
  <si>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</si>
  <si>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</si>
  <si>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</si>
  <si>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</si>
  <si>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</si>
  <si>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</si>
  <si>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</si>
  <si>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</si>
  <si>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</si>
  <si>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</si>
  <si>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</si>
  <si>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</si>
  <si>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</si>
  <si>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</si>
  <si>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</si>
  <si>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</si>
  <si>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</si>
  <si>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</si>
  <si>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</si>
  <si>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</si>
  <si>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</si>
  <si>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</si>
  <si>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</si>
  <si>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</si>
  <si>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</si>
  <si>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</si>
  <si>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</si>
  <si>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</si>
  <si>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</si>
  <si>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</si>
  <si>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</si>
  <si>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</si>
  <si>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</si>
  <si>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</si>
  <si>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</si>
  <si>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</si>
  <si>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</si>
  <si>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</si>
  <si>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</si>
  <si>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</si>
  <si>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</si>
  <si>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</si>
  <si>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</si>
  <si>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</si>
  <si>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</si>
  <si>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</si>
  <si>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</si>
  <si>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</si>
  <si>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</si>
  <si>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</si>
  <si>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</si>
  <si>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</si>
  <si>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</si>
  <si>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</si>
  <si>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</si>
  <si>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</si>
  <si>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</si>
  <si>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</si>
  <si>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</si>
  <si>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</si>
  <si>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</si>
  <si>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</si>
  <si>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</si>
  <si>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</si>
  <si>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</si>
  <si>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</si>
  <si>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</si>
  <si>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</si>
  <si>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</si>
  <si>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</si>
  <si>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</si>
  <si>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</si>
  <si>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</si>
  <si>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</si>
  <si>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</si>
  <si>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</si>
  <si>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</si>
  <si>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</si>
  <si>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</si>
  <si>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</si>
  <si>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</si>
  <si>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</si>
  <si>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</si>
  <si>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</si>
  <si>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</si>
  <si>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</si>
  <si>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</si>
  <si>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</si>
  <si>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</si>
  <si>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</si>
  <si>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</si>
  <si>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</si>
  <si>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</si>
  <si>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</si>
  <si>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</si>
  <si>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</si>
  <si>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</si>
  <si>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</si>
  <si>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</si>
  <si>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</si>
  <si>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</si>
  <si>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</si>
  <si>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</si>
  <si>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</si>
  <si>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</si>
  <si>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</si>
  <si>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</si>
  <si>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</si>
  <si>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</si>
  <si>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</si>
  <si>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</si>
  <si>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</si>
  <si>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</si>
  <si>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</si>
  <si>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</si>
  <si>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</si>
  <si>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</si>
  <si>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</si>
  <si>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</si>
  <si>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</si>
  <si>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</si>
  <si>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</si>
  <si>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</si>
  <si>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</si>
  <si>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</si>
  <si>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</si>
  <si>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</si>
  <si>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</si>
  <si>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</si>
  <si>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</si>
  <si>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</si>
  <si>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</si>
  <si>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</si>
  <si>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</si>
  <si>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</si>
  <si>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</si>
  <si>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</si>
  <si>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</si>
  <si>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</si>
  <si>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</si>
  <si>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</si>
  <si>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</si>
  <si>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</si>
  <si>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</si>
  <si>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</si>
  <si>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</si>
  <si>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</si>
  <si>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</si>
  <si>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</si>
  <si>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</si>
  <si>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</si>
  <si>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</si>
  <si>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</si>
  <si>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</si>
  <si>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</si>
  <si>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</si>
  <si>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</si>
  <si>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</si>
  <si>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</si>
  <si>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</si>
  <si>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</si>
  <si>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</si>
  <si>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</si>
  <si>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</si>
  <si>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</si>
  <si>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</si>
  <si>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</si>
  <si>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</si>
  <si>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</si>
  <si>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</si>
  <si>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</si>
  <si>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</si>
  <si>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</si>
  <si>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</si>
  <si>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</si>
  <si>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</si>
  <si>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</si>
  <si>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</si>
  <si>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</si>
  <si>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</si>
  <si>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</si>
  <si>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</si>
  <si>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</si>
  <si>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</si>
  <si>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</si>
  <si>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</si>
  <si>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</si>
  <si>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</si>
  <si>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</si>
  <si>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</si>
  <si>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</si>
  <si>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</si>
  <si>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</si>
  <si>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</si>
  <si>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</si>
  <si>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</si>
  <si>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</si>
  <si>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</si>
  <si>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</si>
  <si>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</si>
  <si>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</si>
  <si>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</si>
  <si>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</si>
  <si>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</si>
  <si>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</si>
  <si>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</si>
  <si>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</si>
  <si>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</si>
  <si>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</si>
  <si>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</si>
  <si>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</si>
  <si>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</si>
  <si>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</si>
  <si>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</si>
  <si>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</si>
  <si>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</si>
  <si>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</si>
  <si>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</si>
  <si>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</si>
  <si>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</si>
  <si>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</si>
  <si>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</si>
  <si>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</si>
  <si>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</si>
  <si>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</si>
  <si>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</si>
  <si>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</si>
  <si>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</si>
  <si>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</si>
  <si>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</si>
  <si>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</si>
  <si>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</si>
  <si>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</si>
  <si>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</si>
  <si>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</si>
  <si>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</si>
  <si>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</si>
  <si>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</si>
  <si>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</si>
  <si>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</si>
  <si>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</si>
  <si>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</si>
  <si>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</si>
  <si>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</si>
  <si>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</si>
  <si>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</si>
  <si>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</si>
  <si>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</si>
  <si>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</si>
  <si>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</si>
  <si>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</si>
  <si>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</si>
  <si>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</si>
  <si>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</si>
  <si>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</si>
  <si>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</si>
  <si>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</si>
  <si>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</si>
  <si>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</si>
  <si>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</si>
  <si>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</si>
  <si>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</si>
  <si>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</si>
  <si>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</si>
  <si>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</si>
  <si>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</si>
  <si>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</si>
  <si>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</si>
  <si>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</si>
  <si>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</si>
  <si>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</si>
  <si>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</si>
  <si>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</si>
  <si>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</si>
  <si>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</si>
  <si>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</si>
  <si>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</si>
  <si>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</si>
  <si>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</si>
  <si>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</si>
  <si>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</si>
  <si>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</si>
  <si>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</si>
  <si>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</si>
  <si>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</si>
  <si>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</si>
  <si>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</si>
  <si>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</si>
  <si>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</si>
  <si>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</si>
  <si>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</si>
  <si>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</si>
  <si>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</si>
  <si>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</si>
  <si>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</si>
  <si>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</si>
  <si>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</si>
  <si>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</si>
  <si>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</si>
  <si>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</si>
  <si>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</si>
  <si>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</si>
  <si>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</si>
  <si>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</si>
  <si>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</si>
  <si>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</si>
  <si>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</si>
  <si>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</si>
  <si>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</si>
  <si>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</si>
  <si>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</si>
  <si>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</si>
  <si>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</si>
  <si>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</si>
  <si>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</si>
  <si>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</si>
  <si>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</si>
  <si>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</si>
  <si>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</si>
  <si>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</si>
  <si>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</si>
  <si>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</si>
  <si>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</si>
  <si>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</si>
  <si>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</si>
  <si>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</si>
  <si>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</si>
  <si>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</si>
  <si>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</si>
  <si>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</si>
  <si>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</si>
  <si>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</si>
  <si>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</si>
  <si>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</si>
  <si>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</si>
  <si>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</si>
  <si>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</si>
  <si>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</si>
  <si>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</si>
  <si>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</si>
  <si>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</si>
  <si>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</si>
  <si>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</si>
  <si>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</si>
  <si>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</si>
  <si>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</si>
  <si>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</si>
  <si>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</si>
  <si>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</si>
  <si>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</si>
  <si>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</si>
  <si>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</si>
  <si>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</si>
  <si>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</si>
  <si>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</si>
  <si>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</si>
  <si>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</si>
  <si>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</si>
  <si>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</si>
  <si>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</si>
  <si>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</si>
  <si>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</si>
  <si>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</si>
  <si>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</si>
  <si>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</si>
  <si>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</si>
  <si>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</si>
  <si>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</si>
  <si>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</si>
  <si>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</si>
  <si>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</si>
  <si>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</si>
  <si>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</si>
  <si>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</si>
  <si>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</si>
  <si>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</si>
  <si>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</si>
  <si>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</si>
  <si>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</si>
  <si>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</si>
  <si>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</si>
  <si>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</si>
  <si>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</si>
  <si>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</si>
  <si>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</si>
  <si>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</si>
  <si>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</si>
  <si>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</si>
  <si>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</si>
  <si>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</si>
  <si>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</si>
  <si>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</si>
  <si>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</si>
  <si>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</si>
  <si>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</si>
  <si>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</si>
  <si>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</si>
  <si>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</si>
  <si>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</si>
  <si>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</si>
  <si>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</si>
  <si>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</si>
  <si>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</si>
  <si>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</si>
  <si>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</si>
  <si>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</si>
  <si>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</si>
  <si>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</si>
  <si>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</si>
  <si>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</si>
  <si>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</si>
  <si>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</si>
  <si>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</si>
  <si>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</si>
  <si>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</si>
  <si>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</si>
  <si>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</si>
  <si>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</si>
  <si>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</si>
  <si>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</si>
  <si>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</si>
  <si>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</si>
  <si>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</si>
  <si>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</si>
  <si>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</si>
  <si>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</si>
  <si>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</si>
  <si>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</si>
  <si>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</si>
  <si>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</si>
  <si>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</si>
  <si>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</si>
  <si>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</si>
  <si>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</si>
  <si>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</si>
  <si>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</si>
  <si>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</si>
  <si>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</si>
  <si>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</si>
  <si>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</si>
  <si>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</si>
  <si>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</si>
  <si>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</si>
  <si>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</si>
  <si>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</si>
  <si>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</si>
  <si>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</si>
  <si>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</si>
  <si>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</si>
  <si>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</si>
  <si>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</si>
  <si>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</si>
  <si>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</si>
  <si>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</si>
  <si>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</si>
  <si>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</si>
  <si>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</si>
  <si>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</si>
  <si>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</si>
  <si>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</si>
  <si>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</si>
  <si>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</si>
  <si>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</si>
  <si>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</si>
  <si>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</si>
  <si>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</si>
  <si>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</si>
  <si>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</si>
  <si>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</si>
  <si>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</si>
  <si>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</si>
  <si>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</si>
  <si>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</si>
  <si>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</si>
  <si>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</si>
  <si>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</si>
  <si>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</si>
  <si>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</si>
  <si>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</si>
  <si>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</si>
  <si>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</si>
  <si>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</si>
  <si>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</si>
  <si>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</si>
  <si>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</si>
  <si>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</si>
  <si>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</si>
  <si>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</si>
  <si>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</si>
  <si>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</si>
  <si>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</si>
  <si>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</si>
  <si>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</si>
  <si>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</si>
  <si>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</si>
  <si>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</si>
  <si>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</si>
  <si>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</si>
  <si>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</si>
  <si>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</si>
  <si>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</si>
  <si>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</si>
  <si>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</si>
  <si>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</si>
  <si>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</si>
  <si>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</si>
  <si>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</si>
  <si>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</si>
  <si>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</si>
  <si>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</si>
  <si>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</si>
  <si>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</si>
  <si>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</si>
  <si>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</si>
  <si>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</si>
  <si>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</si>
  <si>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</si>
  <si>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</si>
  <si>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</si>
  <si>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</si>
  <si>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</si>
  <si>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</si>
  <si>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</si>
  <si>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</si>
  <si>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</si>
  <si>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</si>
  <si>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</si>
  <si>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</si>
  <si>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</si>
  <si>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</si>
  <si>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</si>
  <si>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</si>
  <si>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</si>
  <si>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</si>
  <si>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</si>
  <si>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</si>
  <si>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</si>
  <si>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</si>
  <si>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</si>
  <si>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</si>
  <si>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</si>
  <si>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</si>
  <si>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</si>
  <si>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</si>
  <si>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</si>
  <si>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</si>
  <si>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</si>
  <si>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</si>
  <si>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</si>
  <si>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</si>
  <si>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</si>
  <si>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</si>
  <si>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</si>
  <si>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</si>
  <si>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</si>
  <si>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</si>
  <si>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</si>
  <si>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</si>
  <si>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</si>
  <si>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</si>
  <si>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</si>
  <si>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</si>
  <si>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</si>
  <si>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</si>
  <si>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</si>
  <si>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</si>
  <si>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</si>
  <si>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</si>
  <si>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</si>
  <si>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</si>
  <si>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</si>
  <si>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</si>
  <si>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</si>
  <si>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</si>
  <si>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</si>
  <si>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</si>
  <si>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</si>
  <si>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</si>
  <si>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</si>
  <si>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</si>
  <si>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</si>
  <si>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</si>
  <si>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</si>
  <si>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</si>
  <si>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</si>
  <si>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</si>
  <si>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</si>
  <si>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</si>
  <si>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</si>
  <si>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</si>
  <si>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</si>
  <si>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</si>
  <si>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</si>
  <si>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</si>
  <si>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</si>
  <si>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</si>
  <si>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</si>
  <si>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</si>
  <si>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</si>
  <si>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</si>
  <si>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</si>
  <si>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</si>
  <si>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</si>
  <si>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</si>
  <si>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</si>
  <si>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</si>
  <si>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</si>
  <si>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</si>
  <si>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</si>
  <si>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</si>
  <si>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</si>
  <si>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</si>
  <si>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</si>
  <si>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</si>
  <si>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</si>
  <si>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</si>
  <si>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</si>
  <si>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</si>
  <si>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</si>
  <si>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</si>
  <si>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</si>
  <si>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</si>
  <si>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</si>
  <si>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</si>
  <si>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</si>
  <si>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</si>
  <si>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</si>
  <si>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</si>
  <si>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</si>
  <si>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</si>
  <si>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</si>
  <si>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</si>
  <si>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</si>
  <si>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</si>
  <si>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</si>
  <si>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</si>
  <si>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</si>
  <si>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</si>
  <si>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</si>
  <si>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</si>
  <si>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</si>
  <si>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</si>
  <si>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</si>
  <si>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</si>
  <si>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</si>
  <si>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</si>
  <si>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</si>
  <si>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</si>
  <si>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</si>
  <si>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</si>
  <si>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</si>
  <si>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</si>
  <si>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</si>
  <si>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</si>
  <si>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</si>
  <si>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</si>
  <si>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</si>
  <si>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</si>
  <si>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</si>
  <si>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</si>
  <si>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</si>
  <si>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</si>
  <si>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</si>
  <si>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</si>
  <si>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</si>
  <si>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</si>
  <si>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</si>
  <si>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</si>
  <si>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</si>
  <si>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</si>
  <si>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</si>
  <si>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</si>
  <si>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</si>
  <si>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</si>
  <si>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</si>
  <si>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</si>
  <si>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</si>
  <si>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</si>
  <si>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</si>
  <si>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</si>
  <si>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</si>
  <si>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</si>
  <si>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</si>
  <si>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</si>
  <si>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</si>
  <si>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</si>
  <si>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</si>
  <si>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</si>
  <si>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</si>
  <si>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</si>
  <si>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</si>
  <si>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</si>
  <si>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</si>
  <si>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</si>
  <si>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</si>
  <si>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</si>
  <si>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</si>
  <si>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</si>
  <si>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</si>
  <si>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</si>
  <si>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</si>
  <si>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</si>
  <si>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</si>
  <si>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</si>
  <si>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</si>
  <si>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</si>
  <si>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</si>
  <si>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</si>
  <si>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</si>
  <si>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</si>
  <si>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</si>
  <si>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</si>
  <si>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</si>
  <si>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</si>
  <si>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</si>
  <si>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</si>
  <si>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</si>
  <si>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</si>
  <si>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</si>
  <si>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</si>
  <si>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</si>
  <si>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</si>
  <si>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</si>
  <si>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</si>
  <si>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</si>
  <si>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</si>
  <si>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</si>
  <si>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</si>
  <si>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</si>
  <si>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</si>
  <si>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</si>
  <si>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</si>
  <si>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</si>
  <si>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</si>
  <si>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</si>
  <si>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</si>
  <si>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</si>
  <si>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</si>
  <si>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</si>
  <si>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</si>
  <si>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</si>
  <si>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</si>
  <si>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</si>
  <si>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</si>
  <si>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</si>
  <si>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</si>
  <si>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</si>
  <si>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</si>
  <si>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</si>
  <si>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</si>
  <si>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</si>
  <si>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</si>
  <si>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</si>
  <si>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</si>
  <si>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</si>
  <si>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</si>
  <si>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</si>
  <si>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</si>
  <si>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</si>
  <si>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</si>
  <si>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</si>
  <si>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</si>
  <si>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</si>
  <si>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</si>
  <si>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</si>
  <si>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</si>
  <si>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</si>
  <si>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</si>
  <si>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</si>
  <si>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</si>
  <si>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</si>
  <si>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</si>
  <si>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</si>
  <si>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</si>
  <si>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</si>
  <si>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</si>
  <si>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</si>
  <si>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</si>
  <si>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</si>
  <si>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</si>
  <si>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</si>
  <si>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</si>
  <si>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</si>
  <si>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</si>
  <si>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</si>
  <si>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</si>
  <si>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</si>
  <si>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</si>
  <si>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</si>
  <si>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</si>
  <si>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</si>
  <si>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</si>
  <si>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</si>
  <si>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</si>
  <si>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</si>
  <si>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</si>
  <si>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</si>
  <si>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</si>
  <si>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</si>
  <si>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</si>
  <si>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</si>
  <si>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</si>
  <si>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</si>
  <si>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</si>
  <si>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</si>
  <si>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</si>
  <si>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</si>
  <si>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</si>
  <si>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</si>
  <si>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</si>
  <si>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</si>
  <si>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</si>
  <si>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</si>
  <si>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</si>
  <si>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</si>
  <si>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</si>
  <si>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</si>
  <si>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</si>
  <si>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</si>
  <si>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</si>
  <si>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</si>
  <si>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</si>
  <si>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</si>
  <si>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</si>
  <si>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</si>
  <si>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</si>
  <si>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</si>
  <si>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</si>
  <si>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</si>
  <si>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</si>
  <si>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</si>
  <si>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</si>
  <si>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</si>
  <si>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</si>
  <si>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</si>
  <si>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</si>
  <si>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</si>
  <si>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</si>
  <si>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</si>
  <si>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</si>
  <si>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</si>
  <si>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</si>
  <si>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</si>
  <si>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</si>
  <si>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</si>
  <si>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</si>
  <si>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</si>
  <si>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</si>
  <si>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</si>
  <si>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</si>
  <si>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</si>
  <si>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</si>
  <si>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</si>
  <si>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</si>
  <si>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</si>
  <si>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</si>
  <si>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</si>
  <si>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</si>
  <si>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</si>
  <si>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</si>
  <si>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</si>
  <si>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</si>
  <si>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</si>
  <si>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</si>
  <si>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</si>
  <si>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</si>
  <si>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</si>
  <si>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</si>
  <si>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</si>
  <si>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</si>
  <si>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</si>
  <si>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</si>
  <si>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</si>
  <si>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</si>
  <si>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</si>
  <si>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</si>
  <si>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</si>
  <si>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</si>
  <si>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</si>
  <si>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</si>
  <si>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</si>
  <si>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</si>
  <si>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</si>
  <si>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</si>
  <si>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</si>
  <si>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</si>
  <si>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</si>
  <si>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</si>
  <si>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</si>
  <si>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</si>
  <si>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</si>
  <si>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</si>
  <si>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</si>
  <si>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</si>
  <si>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</si>
  <si>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</si>
  <si>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</si>
  <si>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</si>
  <si>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</si>
  <si>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</si>
  <si>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</si>
  <si>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</si>
  <si>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</si>
  <si>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</si>
  <si>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</si>
  <si>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</si>
  <si>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</si>
  <si>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</si>
  <si>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</si>
  <si>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</si>
  <si>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</si>
  <si>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</si>
  <si>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</si>
  <si>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</si>
  <si>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</si>
  <si>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</si>
  <si>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</si>
  <si>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</si>
  <si>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</si>
  <si>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</si>
  <si>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</si>
  <si>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</si>
  <si>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</si>
  <si>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</si>
  <si>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</si>
  <si>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</si>
  <si>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</si>
  <si>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</si>
  <si>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</si>
  <si>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</si>
  <si>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</si>
  <si>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</si>
  <si>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</si>
  <si>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</si>
  <si>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</si>
  <si>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</si>
  <si>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</si>
  <si>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</si>
  <si>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</si>
  <si>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</si>
  <si>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</si>
  <si>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</si>
  <si>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</si>
  <si>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</si>
  <si>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</si>
  <si>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</si>
  <si>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</si>
  <si>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</si>
  <si>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</si>
  <si>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</si>
  <si>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</si>
  <si>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</si>
  <si>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</si>
  <si>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</si>
  <si>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</si>
  <si>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</si>
  <si>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</si>
  <si>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</si>
  <si>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</si>
  <si>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</si>
  <si>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</si>
  <si>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</si>
  <si>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</si>
  <si>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</si>
  <si>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</si>
  <si>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</si>
  <si>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</si>
  <si>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</si>
  <si>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</si>
  <si>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</si>
  <si>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</si>
  <si>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</si>
  <si>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</si>
  <si>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</si>
  <si>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</si>
  <si>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</si>
  <si>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</si>
  <si>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</si>
  <si>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</si>
  <si>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</si>
  <si>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</si>
  <si>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</si>
  <si>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</si>
  <si>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</si>
  <si>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</si>
  <si>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</si>
  <si>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</si>
  <si>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</si>
  <si>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</si>
  <si>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</si>
  <si>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</si>
  <si>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</si>
  <si>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</si>
  <si>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</si>
  <si>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</si>
  <si>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</si>
  <si>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</si>
  <si>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</si>
  <si>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</si>
  <si>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</si>
  <si>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</si>
  <si>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</si>
  <si>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</si>
  <si>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</si>
  <si>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</si>
  <si>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</si>
  <si>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</si>
  <si>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</si>
  <si>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</si>
  <si>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</si>
  <si>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</si>
  <si>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</si>
  <si>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</si>
  <si>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</si>
  <si>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</si>
  <si>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</si>
  <si>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</si>
  <si>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</si>
  <si>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</si>
  <si>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</si>
  <si>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</si>
  <si>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</si>
  <si>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</si>
  <si>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</si>
  <si>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</si>
  <si>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</si>
  <si>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</si>
  <si>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</si>
  <si>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</si>
  <si>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</si>
  <si>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</si>
  <si>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</si>
  <si>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</si>
  <si>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</si>
  <si>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</si>
  <si>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</si>
  <si>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</si>
  <si>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</si>
  <si>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</si>
  <si>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</si>
  <si>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</si>
  <si>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</si>
  <si>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</si>
  <si>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</si>
  <si>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</si>
  <si>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</si>
  <si>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</si>
  <si>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</si>
  <si>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</si>
  <si>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</si>
  <si>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</si>
  <si>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</si>
  <si>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</si>
  <si>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</si>
  <si>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</si>
  <si>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</si>
  <si>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</si>
  <si>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</si>
  <si>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</si>
  <si>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</si>
  <si>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</si>
  <si>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</si>
  <si>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</si>
  <si>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</si>
  <si>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</si>
  <si>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</si>
  <si>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</si>
  <si>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</si>
  <si>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</si>
  <si>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</si>
  <si>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</si>
  <si>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</si>
  <si>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</si>
  <si>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</si>
  <si>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</si>
  <si>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</si>
  <si>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</si>
  <si>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</si>
  <si>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</si>
  <si>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</si>
  <si>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</si>
  <si>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</si>
  <si>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</si>
  <si>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</si>
  <si>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</si>
  <si>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</si>
  <si>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</si>
  <si>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</si>
  <si>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</si>
  <si>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</si>
  <si>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</si>
  <si>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</si>
  <si>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</si>
  <si>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</si>
  <si>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</si>
  <si>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</si>
  <si>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</si>
  <si>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</si>
  <si>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</si>
  <si>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</si>
  <si>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</si>
  <si>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</si>
  <si>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</si>
  <si>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</si>
  <si>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</si>
  <si>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</si>
  <si>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</si>
  <si>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</si>
  <si>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</si>
  <si>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</si>
  <si>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</si>
  <si>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</si>
  <si>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</si>
  <si>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</si>
  <si>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</si>
  <si>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</si>
  <si>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</si>
  <si>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</si>
  <si>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</si>
  <si>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</si>
  <si>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</si>
  <si>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</si>
  <si>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</si>
  <si>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</si>
  <si>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</si>
  <si>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</si>
  <si>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</si>
  <si>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</si>
  <si>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</si>
  <si>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</si>
  <si>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</si>
  <si>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</si>
  <si>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</si>
  <si>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</si>
  <si>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</si>
  <si>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</si>
  <si>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</si>
  <si>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</si>
  <si>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</si>
  <si>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</si>
  <si>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</si>
  <si>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</si>
  <si>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</si>
  <si>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</si>
  <si>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</si>
  <si>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</si>
  <si>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</si>
  <si>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</si>
  <si>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</si>
  <si>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</si>
  <si>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</si>
  <si>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</si>
  <si>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</si>
  <si>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</si>
  <si>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</si>
  <si>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</si>
  <si>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</si>
  <si>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</si>
  <si>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</si>
  <si>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</si>
  <si>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</si>
  <si>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</si>
  <si>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</si>
  <si>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</si>
  <si>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</si>
  <si>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</si>
  <si>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</si>
  <si>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</si>
  <si>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</si>
  <si>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</si>
  <si>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</si>
  <si>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</si>
  <si>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</si>
  <si>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</si>
  <si>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</si>
  <si>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</si>
  <si>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</si>
  <si>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</si>
  <si>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</si>
  <si>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</si>
  <si>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</si>
  <si>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</si>
  <si>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</si>
  <si>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</si>
  <si>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</si>
  <si>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</si>
  <si>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</si>
  <si>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</si>
  <si>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</si>
  <si>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</si>
  <si>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</si>
  <si>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</si>
  <si>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</si>
  <si>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</si>
  <si>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</si>
  <si>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</si>
  <si>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</si>
  <si>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</si>
  <si>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</si>
  <si>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</si>
  <si>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</si>
  <si>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</si>
  <si>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</si>
  <si>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</si>
  <si>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</si>
  <si>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</si>
  <si>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</si>
  <si>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</si>
  <si>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</si>
  <si>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</si>
  <si>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</si>
  <si>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</si>
  <si>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</si>
  <si>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</si>
  <si>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</si>
  <si>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</si>
  <si>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</si>
  <si>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</si>
  <si>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</si>
  <si>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</si>
  <si>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</si>
  <si>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</si>
  <si>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</si>
  <si>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</si>
  <si>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</si>
  <si>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</si>
  <si>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</si>
  <si>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</si>
  <si>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</si>
  <si>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</si>
  <si>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</si>
  <si>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</si>
  <si>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</si>
  <si>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</si>
  <si>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</si>
  <si>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</si>
  <si>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</si>
  <si>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</si>
  <si>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</si>
  <si>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</si>
  <si>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</si>
  <si>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</si>
  <si>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</si>
  <si>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</si>
  <si>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</si>
  <si>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</si>
  <si>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</si>
  <si>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</si>
  <si>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</si>
  <si>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</si>
  <si>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</si>
  <si>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</si>
  <si>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</si>
  <si>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</si>
  <si>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</si>
  <si>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</si>
  <si>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</si>
  <si>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</si>
  <si>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</si>
  <si>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</si>
  <si>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</si>
  <si>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</si>
  <si>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</si>
  <si>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</si>
  <si>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</si>
  <si>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</si>
  <si>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</si>
  <si>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</si>
  <si>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</si>
  <si>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</si>
  <si>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</si>
  <si>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</si>
  <si>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</si>
  <si>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</si>
  <si>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</si>
  <si>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</si>
  <si>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</si>
  <si>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</si>
  <si>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</si>
  <si>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</si>
  <si>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</si>
  <si>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</si>
  <si>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</si>
  <si>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</si>
  <si>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</si>
  <si>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</si>
  <si>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</si>
  <si>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</si>
  <si>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</si>
  <si>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</si>
  <si>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</si>
  <si>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</si>
  <si>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</si>
  <si>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</si>
  <si>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</si>
  <si>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</si>
  <si>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</si>
  <si>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</si>
  <si>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</si>
  <si>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</si>
  <si>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</si>
  <si>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</si>
  <si>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</si>
  <si>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</si>
  <si>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</si>
  <si>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</si>
  <si>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</si>
  <si>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</si>
  <si>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</si>
  <si>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</si>
  <si>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</si>
  <si>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</si>
  <si>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</si>
  <si>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</si>
  <si>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</si>
  <si>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</si>
  <si>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</si>
  <si>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</si>
  <si>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</si>
  <si>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</si>
  <si>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</si>
  <si>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</si>
  <si>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</si>
  <si>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</si>
  <si>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</si>
  <si>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</si>
  <si>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</si>
  <si>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</si>
  <si>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</si>
  <si>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</si>
  <si>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</si>
  <si>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</si>
  <si>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</si>
  <si>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</si>
  <si>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</si>
  <si>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</si>
  <si>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</si>
  <si>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</si>
  <si>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</si>
  <si>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</si>
  <si>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</si>
  <si>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</si>
  <si>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</si>
  <si>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</si>
  <si>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</si>
  <si>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</si>
  <si>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</si>
  <si>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</si>
  <si>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</si>
  <si>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</si>
  <si>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</si>
  <si>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</si>
  <si>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</si>
  <si>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</si>
  <si>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</si>
  <si>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</si>
  <si>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</si>
  <si>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</si>
  <si>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</si>
  <si>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</si>
  <si>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</si>
  <si>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</si>
  <si>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</si>
  <si>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</si>
  <si>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</si>
  <si>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</si>
  <si>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</si>
  <si>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</si>
  <si>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</si>
  <si>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</si>
  <si>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</si>
  <si>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</si>
  <si>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</si>
  <si>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</si>
  <si>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</si>
  <si>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</si>
  <si>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</si>
  <si>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</si>
  <si>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</si>
  <si>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</si>
  <si>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</si>
  <si>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</si>
  <si>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</si>
  <si>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</si>
  <si>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</si>
  <si>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</si>
  <si>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</si>
  <si>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</si>
  <si>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</si>
  <si>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</si>
  <si>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</si>
  <si>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</si>
  <si>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</si>
  <si>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</si>
  <si>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</si>
  <si>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</si>
  <si>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</si>
  <si>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</si>
  <si>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</si>
  <si>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</si>
  <si>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</si>
  <si>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</si>
  <si>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</si>
  <si>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</si>
  <si>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</si>
  <si>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</si>
  <si>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</si>
  <si>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</si>
  <si>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</si>
  <si>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</si>
  <si>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</si>
  <si>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</si>
  <si>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</si>
  <si>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</si>
  <si>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</si>
  <si>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</si>
  <si>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</si>
  <si>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</si>
  <si>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</si>
  <si>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</si>
  <si>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</si>
  <si>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</si>
  <si>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</si>
  <si>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</si>
  <si>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</si>
  <si>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</si>
  <si>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</si>
  <si>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</si>
  <si>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</si>
  <si>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</si>
  <si>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</si>
  <si>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</si>
  <si>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</si>
  <si>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</si>
  <si>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</si>
  <si>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</si>
  <si>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</si>
  <si>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</si>
  <si>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</si>
  <si>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</si>
  <si>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</si>
  <si>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</si>
  <si>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</si>
  <si>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</si>
  <si>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</si>
  <si>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</si>
  <si>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</si>
  <si>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</si>
  <si>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</si>
  <si>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</si>
  <si>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</si>
  <si>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</si>
  <si>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</si>
  <si>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</si>
  <si>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</si>
  <si>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</si>
  <si>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</si>
  <si>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</si>
  <si>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</si>
  <si>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</si>
  <si>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</si>
  <si>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</si>
  <si>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</si>
  <si>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</si>
  <si>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</si>
  <si>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</si>
  <si>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</si>
  <si>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</si>
  <si>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</si>
  <si>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</si>
  <si>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</si>
  <si>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</si>
  <si>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</si>
  <si>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</si>
  <si>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</si>
  <si>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</si>
  <si>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</si>
  <si>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</si>
  <si>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</si>
  <si>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</si>
  <si>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</si>
  <si>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</si>
  <si>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</si>
  <si>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</si>
  <si>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</si>
  <si>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</si>
  <si>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</si>
  <si>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</si>
  <si>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</si>
  <si>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</si>
  <si>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</si>
  <si>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</si>
  <si>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</si>
  <si>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</si>
  <si>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</si>
  <si>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</si>
  <si>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</si>
  <si>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</si>
  <si>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</si>
  <si>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</si>
  <si>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</si>
  <si>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</si>
  <si>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</si>
  <si>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</si>
  <si>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</si>
  <si>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</si>
  <si>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</si>
  <si>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</si>
  <si>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</si>
  <si>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</si>
  <si>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</si>
  <si>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</si>
  <si>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</si>
  <si>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</si>
  <si>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</si>
  <si>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</si>
  <si>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</si>
  <si>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</si>
  <si>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</si>
  <si>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</si>
  <si>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</si>
  <si>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</si>
  <si>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</si>
  <si>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</si>
  <si>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</si>
  <si>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</si>
  <si>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</si>
  <si>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</si>
  <si>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</si>
  <si>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</si>
  <si>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</si>
  <si>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</si>
  <si>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</si>
  <si>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</si>
  <si>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</si>
  <si>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</si>
  <si>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</si>
  <si>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</si>
  <si>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</si>
  <si>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</si>
  <si>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</si>
  <si>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</si>
  <si>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</si>
  <si>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</si>
  <si>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</si>
  <si>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</si>
  <si>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</si>
  <si>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</si>
  <si>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</si>
  <si>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</si>
  <si>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</si>
  <si>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</si>
  <si>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</si>
  <si>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</si>
  <si>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</si>
  <si>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</si>
  <si>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</si>
  <si>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</si>
  <si>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</si>
  <si>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</si>
  <si>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</si>
  <si>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</si>
  <si>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</si>
  <si>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</si>
  <si>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</si>
  <si>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</si>
  <si>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</si>
  <si>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</si>
  <si>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</si>
  <si>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</si>
  <si>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</si>
  <si>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</si>
  <si>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</si>
  <si>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</si>
  <si>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</si>
  <si>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</si>
  <si>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</si>
  <si>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</si>
  <si>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</si>
  <si>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</si>
  <si>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</si>
  <si>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</si>
  <si>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</si>
  <si>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</si>
  <si>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</si>
  <si>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</si>
  <si>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</si>
  <si>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</si>
  <si>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</si>
  <si>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</si>
  <si>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</si>
  <si>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</si>
  <si>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</si>
  <si>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</si>
  <si>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</si>
  <si>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</si>
  <si>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</si>
  <si>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</si>
  <si>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</si>
  <si>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</si>
  <si>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</si>
  <si>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</si>
  <si>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</si>
  <si>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</si>
  <si>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</si>
  <si>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</si>
  <si>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</si>
  <si>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</si>
  <si>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</si>
  <si>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</si>
  <si>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</si>
  <si>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</si>
  <si>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</si>
  <si>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</si>
  <si>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</si>
  <si>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</si>
  <si>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</si>
  <si>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</si>
  <si>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</si>
  <si>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</si>
  <si>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</si>
  <si>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</si>
  <si>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</si>
  <si>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</si>
  <si>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</si>
  <si>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</si>
  <si>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</si>
  <si>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</si>
  <si>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</si>
  <si>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</si>
  <si>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</si>
  <si>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</si>
  <si>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</si>
  <si>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</si>
  <si>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</si>
  <si>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</si>
  <si>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</si>
  <si>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</si>
  <si>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</si>
  <si>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</si>
  <si>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</si>
  <si>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</si>
  <si>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</si>
  <si>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</si>
  <si>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</si>
  <si>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</si>
  <si>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</si>
  <si>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</si>
  <si>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</si>
  <si>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</si>
  <si>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</si>
  <si>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</si>
  <si>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</si>
  <si>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</si>
  <si>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</si>
  <si>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</si>
  <si>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</si>
  <si>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</si>
  <si>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</si>
  <si>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</si>
  <si>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</si>
  <si>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</si>
  <si>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</si>
  <si>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</si>
  <si>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</si>
  <si>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</si>
  <si>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</si>
  <si>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</si>
  <si>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</si>
  <si>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</si>
  <si>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</si>
  <si>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</si>
  <si>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</si>
  <si>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</si>
  <si>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</si>
  <si>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</si>
  <si>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</si>
  <si>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</si>
  <si>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</si>
  <si>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</si>
  <si>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</si>
  <si>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</si>
  <si>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</si>
  <si>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</si>
  <si>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</si>
  <si>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</si>
  <si>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</si>
  <si>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</si>
  <si>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</si>
  <si>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</si>
  <si>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</si>
  <si>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</si>
  <si>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</si>
  <si>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</si>
  <si>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</si>
  <si>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</si>
  <si>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</si>
  <si>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</si>
  <si>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</si>
  <si>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</si>
  <si>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</si>
  <si>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</si>
  <si>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</si>
  <si>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</si>
  <si>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</si>
  <si>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</si>
  <si>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</si>
  <si>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</si>
  <si>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</si>
  <si>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</si>
  <si>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</si>
  <si>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</si>
  <si>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</si>
  <si>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</si>
  <si>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</si>
  <si>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</si>
  <si>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</si>
  <si>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</si>
  <si>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</si>
  <si>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</si>
  <si>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</si>
  <si>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</si>
  <si>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</si>
  <si>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</si>
  <si>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</si>
  <si>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</si>
  <si>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</si>
  <si>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</si>
  <si>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</si>
  <si>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</si>
  <si>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</si>
  <si>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</si>
  <si>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</si>
  <si>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</si>
  <si>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</si>
  <si>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</si>
  <si>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</si>
  <si>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</si>
  <si>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</si>
  <si>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</si>
  <si>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</si>
  <si>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</si>
  <si>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</si>
  <si>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</si>
  <si>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</si>
  <si>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</si>
  <si>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</si>
  <si>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</si>
  <si>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</si>
  <si>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</si>
  <si>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</si>
  <si>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</si>
  <si>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</si>
  <si>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</si>
  <si>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</si>
  <si>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</si>
  <si>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</si>
  <si>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</si>
  <si>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</si>
  <si>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</si>
  <si>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</si>
  <si>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</si>
  <si>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</si>
  <si>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</si>
  <si>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</si>
  <si>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</si>
  <si>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</si>
  <si>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</si>
  <si>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</si>
  <si>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</si>
  <si>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</si>
  <si>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</si>
  <si>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</si>
  <si>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</si>
  <si>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</si>
  <si>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</si>
  <si>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</si>
  <si>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</si>
  <si>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</si>
  <si>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</si>
  <si>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</si>
  <si>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</si>
  <si>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</si>
  <si>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</si>
  <si>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</si>
  <si>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</si>
  <si>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</si>
  <si>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</si>
  <si>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</si>
  <si>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</si>
  <si>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</si>
  <si>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</si>
  <si>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</si>
  <si>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</si>
  <si>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</si>
  <si>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</si>
  <si>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</si>
  <si>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</si>
  <si>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</si>
  <si>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</si>
  <si>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</si>
  <si>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</si>
  <si>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</si>
  <si>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</si>
  <si>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</si>
  <si>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</si>
  <si>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</si>
  <si>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</si>
  <si>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</si>
  <si>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</si>
  <si>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</si>
  <si>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</si>
  <si>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</si>
  <si>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</si>
  <si>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</si>
  <si>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</si>
  <si>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</si>
  <si>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</si>
  <si>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</si>
  <si>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</si>
  <si>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</si>
  <si>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</si>
  <si>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</si>
  <si>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</si>
  <si>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</si>
  <si>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</si>
  <si>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</si>
  <si>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</si>
  <si>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</si>
  <si>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</si>
  <si>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</si>
  <si>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</si>
  <si>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</si>
  <si>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</si>
  <si>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</si>
  <si>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</si>
  <si>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</si>
  <si>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</si>
  <si>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</si>
  <si>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</si>
  <si>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</si>
  <si>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</si>
  <si>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</si>
  <si>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</si>
  <si>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</si>
  <si>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</si>
  <si>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</si>
  <si>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</si>
  <si>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</si>
  <si>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</si>
  <si>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</si>
  <si>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</si>
  <si>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</si>
  <si>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</si>
  <si>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</si>
  <si>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</si>
  <si>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</si>
  <si>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</si>
  <si>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</si>
  <si>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</si>
  <si>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</si>
  <si>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</si>
  <si>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</si>
  <si>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</si>
  <si>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</si>
  <si>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</si>
  <si>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</si>
  <si>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</si>
  <si>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</si>
  <si>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</si>
  <si>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</si>
  <si>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</si>
  <si>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</si>
  <si>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</si>
  <si>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</si>
  <si>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</si>
  <si>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</si>
  <si>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</si>
  <si>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</si>
  <si>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</si>
  <si>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</si>
  <si>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</si>
  <si>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</si>
  <si>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</si>
  <si>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</si>
  <si>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</si>
  <si>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</si>
  <si>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</si>
  <si>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</si>
  <si>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</si>
  <si>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</si>
  <si>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</si>
  <si>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</si>
  <si>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</si>
  <si>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</si>
  <si>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</si>
  <si>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</si>
  <si>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</si>
  <si>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</si>
  <si>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</si>
  <si>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</si>
  <si>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</si>
  <si>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</si>
  <si>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</si>
  <si>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</si>
  <si>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</si>
  <si>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</si>
  <si>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</si>
  <si>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</si>
  <si>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</si>
  <si>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</si>
  <si>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</si>
  <si>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</si>
  <si>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</si>
  <si>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</si>
  <si>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</si>
  <si>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</si>
  <si>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</si>
  <si>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</si>
  <si>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</si>
  <si>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</si>
  <si>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</si>
  <si>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</si>
  <si>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</si>
  <si>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</si>
  <si>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</si>
  <si>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</si>
  <si>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</si>
  <si>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</si>
  <si>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</si>
  <si>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</si>
  <si>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</si>
  <si>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</si>
  <si>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</si>
  <si>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</si>
  <si>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</si>
  <si>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</si>
  <si>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</si>
  <si>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</si>
  <si>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</si>
  <si>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</si>
  <si>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</si>
  <si>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</si>
  <si>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</si>
  <si>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</si>
  <si>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</si>
  <si>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</si>
  <si>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</si>
  <si>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</si>
  <si>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</si>
  <si>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</si>
  <si>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</si>
  <si>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</si>
  <si>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</si>
  <si>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</si>
  <si>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</si>
  <si>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</si>
  <si>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</si>
  <si>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</si>
  <si>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</si>
  <si>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</si>
  <si>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</si>
  <si>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</si>
  <si>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</si>
  <si>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</si>
  <si>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</si>
  <si>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</si>
  <si>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</si>
  <si>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</si>
  <si>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</si>
  <si>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</si>
  <si>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</si>
  <si>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</si>
  <si>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</si>
  <si>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</si>
  <si>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</si>
  <si>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</si>
  <si>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</si>
  <si>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</si>
  <si>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</si>
  <si>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</si>
  <si>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</si>
  <si>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</si>
  <si>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</si>
  <si>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</si>
  <si>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</si>
  <si>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</si>
  <si>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</si>
  <si>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</si>
  <si>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</si>
  <si>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</si>
  <si>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</si>
  <si>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</si>
  <si>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</si>
  <si>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</si>
  <si>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</si>
  <si>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</si>
  <si>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</si>
  <si>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</si>
  <si>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</si>
  <si>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</si>
  <si>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</si>
  <si>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</si>
  <si>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</si>
  <si>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</si>
  <si>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</si>
  <si>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</si>
  <si>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</si>
  <si>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</si>
  <si>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</si>
  <si>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</si>
  <si>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</si>
  <si>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</si>
  <si>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</si>
  <si>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</si>
  <si>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</si>
  <si>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</si>
  <si>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</si>
  <si>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</si>
  <si>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</si>
  <si>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</si>
  <si>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</si>
  <si>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</si>
  <si>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</si>
  <si>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</si>
  <si>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</si>
  <si>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</si>
  <si>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</si>
  <si>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</si>
  <si>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</si>
  <si>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</si>
  <si>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</si>
  <si>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</si>
  <si>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</si>
  <si>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</si>
  <si>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</si>
  <si>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</si>
  <si>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</si>
  <si>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</si>
  <si>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</si>
  <si>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</si>
  <si>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</si>
  <si>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</si>
  <si>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</si>
  <si>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</si>
  <si>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</si>
  <si>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</si>
  <si>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</si>
  <si>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</si>
  <si>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</si>
  <si>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</si>
  <si>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</si>
  <si>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</si>
  <si>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</si>
  <si>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</si>
  <si>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</si>
  <si>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</si>
  <si>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</si>
  <si>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</si>
  <si>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</si>
  <si>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</si>
  <si>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</si>
  <si>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</si>
  <si>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</si>
  <si>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</si>
  <si>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</si>
  <si>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</si>
  <si>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</si>
  <si>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</si>
  <si>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</si>
  <si>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</si>
  <si>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</si>
  <si>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</si>
  <si>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</si>
  <si>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</si>
  <si>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</si>
  <si>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</si>
  <si>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</si>
  <si>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</si>
  <si>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</si>
  <si>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</si>
  <si>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</si>
  <si>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</si>
  <si>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</si>
  <si>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</si>
  <si>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</si>
  <si>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</si>
  <si>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</si>
  <si>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</si>
  <si>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</si>
  <si>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</si>
  <si>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</si>
  <si>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</si>
  <si>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</si>
  <si>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</si>
  <si>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</si>
  <si>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</si>
  <si>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</si>
  <si>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</si>
  <si>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</si>
  <si>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</si>
  <si>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</si>
  <si>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</si>
  <si>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</si>
  <si>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</si>
  <si>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</si>
  <si>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</si>
  <si>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</si>
  <si>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</si>
  <si>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</si>
  <si>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</si>
  <si>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</si>
  <si>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</si>
  <si>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</si>
  <si>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</si>
  <si>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</si>
  <si>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</si>
  <si>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</si>
  <si>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</si>
  <si>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</si>
  <si>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</si>
  <si>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</si>
  <si>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</si>
  <si>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</si>
  <si>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</si>
  <si>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</si>
  <si>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</si>
  <si>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</si>
  <si>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</si>
  <si>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</si>
  <si>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</si>
  <si>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</si>
  <si>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</si>
  <si>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</si>
  <si>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</si>
  <si>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</si>
  <si>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</si>
  <si>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</si>
  <si>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</si>
  <si>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</si>
  <si>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</si>
  <si>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</si>
  <si>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</si>
  <si>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</si>
  <si>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</si>
  <si>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</si>
  <si>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</si>
  <si>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</si>
  <si>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</si>
  <si>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</si>
  <si>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</si>
  <si>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</si>
  <si>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</si>
  <si>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</si>
  <si>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</si>
  <si>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</si>
  <si>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</si>
  <si>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</si>
  <si>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</si>
  <si>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</si>
  <si>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</si>
  <si>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</si>
  <si>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</si>
  <si>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</si>
  <si>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</si>
  <si>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</si>
  <si>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</si>
  <si>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</si>
  <si>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</si>
  <si>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</si>
  <si>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</si>
  <si>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</si>
  <si>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</si>
  <si>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</si>
  <si>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</si>
  <si>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</si>
  <si>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</si>
  <si>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</si>
  <si>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</si>
  <si>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</si>
  <si>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</si>
  <si>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</si>
  <si>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</si>
  <si>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</si>
  <si>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</si>
  <si>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</si>
  <si>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</si>
  <si>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</si>
  <si>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</si>
  <si>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</si>
  <si>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</si>
  <si>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</si>
  <si>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</si>
  <si>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</si>
  <si>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</si>
  <si>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</si>
  <si>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</si>
  <si>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</si>
  <si>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</si>
  <si>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</si>
  <si>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</si>
  <si>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</si>
  <si>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</si>
  <si>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</si>
  <si>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</si>
  <si>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</si>
  <si>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</si>
  <si>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</si>
  <si>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</si>
  <si>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</si>
  <si>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</si>
  <si>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</si>
  <si>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</si>
  <si>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</si>
  <si>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</si>
  <si>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</si>
  <si>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</si>
  <si>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</si>
  <si>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</si>
  <si>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</si>
  <si>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</si>
  <si>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</si>
  <si>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</si>
  <si>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</si>
  <si>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</si>
  <si>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</si>
  <si>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</si>
  <si>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</si>
  <si>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</si>
  <si>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</si>
  <si>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</si>
  <si>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</si>
  <si>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</si>
  <si>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</si>
  <si>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</si>
  <si>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</si>
  <si>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</si>
  <si>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</si>
  <si>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</si>
  <si>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</si>
  <si>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</si>
  <si>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</si>
  <si>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</si>
  <si>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</si>
  <si>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</si>
  <si>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</si>
  <si>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</si>
  <si>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</si>
  <si>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</si>
  <si>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</si>
  <si>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</si>
  <si>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</si>
  <si>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</si>
  <si>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</si>
  <si>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</si>
  <si>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</si>
  <si>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</si>
  <si>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</si>
  <si>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</si>
  <si>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</si>
  <si>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</si>
  <si>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</si>
  <si>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</si>
  <si>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</si>
  <si>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</si>
  <si>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</si>
  <si>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</si>
  <si>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</si>
  <si>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</si>
  <si>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</si>
  <si>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</si>
  <si>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</si>
  <si>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</si>
  <si>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</si>
  <si>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</si>
  <si>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</si>
  <si>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</si>
  <si>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</si>
  <si>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</si>
  <si>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</si>
  <si>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</si>
  <si>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</si>
  <si>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</si>
  <si>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</si>
  <si>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</si>
  <si>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</si>
  <si>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</si>
  <si>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</si>
  <si>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</si>
  <si>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</si>
  <si>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</si>
  <si>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</si>
  <si>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</si>
  <si>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</si>
  <si>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</si>
  <si>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</si>
  <si>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</si>
  <si>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</si>
  <si>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</si>
  <si>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</si>
  <si>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</si>
  <si>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</si>
  <si>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</si>
  <si>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</si>
  <si>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</si>
  <si>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</si>
  <si>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</si>
  <si>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</si>
  <si>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</si>
  <si>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</si>
  <si>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</si>
  <si>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</si>
  <si>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</si>
  <si>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</si>
  <si>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</si>
  <si>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</si>
  <si>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</si>
  <si>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</si>
  <si>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</si>
  <si>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</si>
  <si>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</si>
  <si>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</si>
  <si>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</si>
  <si>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</si>
  <si>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</si>
  <si>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</si>
  <si>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</si>
  <si>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</si>
  <si>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</si>
  <si>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</si>
  <si>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</si>
  <si>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</si>
  <si>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</si>
  <si>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</si>
  <si>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</si>
  <si>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</si>
  <si>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</si>
  <si>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</si>
  <si>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</si>
  <si>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</si>
  <si>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</si>
  <si>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</si>
  <si>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</si>
  <si>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</si>
  <si>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</si>
  <si>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</si>
  <si>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</si>
  <si>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</si>
  <si>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</si>
  <si>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</si>
  <si>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</si>
  <si>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</si>
  <si>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</si>
  <si>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</si>
  <si>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</si>
  <si>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</si>
  <si>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</si>
  <si>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</si>
  <si>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</si>
  <si>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</si>
  <si>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</si>
  <si>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</si>
  <si>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</si>
  <si>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</si>
  <si>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</si>
  <si>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</si>
  <si>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</si>
  <si>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</si>
  <si>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</si>
  <si>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</si>
  <si>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</si>
  <si>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</si>
  <si>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</si>
  <si>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</si>
  <si>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</si>
  <si>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</si>
  <si>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</si>
  <si>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</si>
  <si>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</si>
  <si>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</si>
  <si>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</si>
  <si>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</si>
  <si>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</si>
  <si>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</si>
  <si>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</si>
  <si>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</si>
  <si>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</si>
  <si>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</si>
  <si>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</si>
  <si>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</si>
  <si>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</si>
  <si>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</si>
  <si>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</si>
  <si>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</si>
  <si>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</si>
  <si>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</si>
  <si>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</si>
  <si>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</si>
  <si>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</si>
  <si>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</si>
  <si>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</si>
  <si>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</si>
  <si>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</si>
  <si>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</si>
  <si>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</si>
  <si>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</si>
  <si>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</si>
  <si>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</si>
  <si>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</si>
  <si>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</si>
  <si>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</si>
  <si>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</si>
  <si>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</si>
  <si>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</si>
  <si>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</si>
  <si>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</si>
  <si>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</si>
  <si>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</si>
  <si>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</si>
  <si>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</si>
  <si>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</si>
  <si>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</si>
  <si>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</si>
  <si>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</si>
  <si>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</si>
  <si>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</si>
  <si>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</si>
  <si>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</si>
  <si>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</si>
  <si>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</si>
  <si>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</si>
  <si>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</si>
  <si>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</si>
  <si>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</si>
  <si>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</si>
  <si>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</si>
  <si>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</si>
  <si>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</si>
  <si>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</si>
  <si>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</si>
  <si>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</si>
  <si>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</si>
  <si>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</si>
  <si>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</si>
  <si>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</si>
  <si>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</si>
  <si>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</si>
  <si>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</si>
  <si>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</si>
  <si>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</si>
  <si>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</si>
  <si>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</si>
  <si>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</si>
  <si>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</si>
  <si>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</si>
  <si>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</si>
  <si>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</si>
  <si>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</si>
  <si>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</si>
  <si>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</si>
  <si>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</si>
  <si>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</si>
  <si>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</si>
  <si>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</si>
  <si>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</si>
  <si>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</si>
  <si>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</si>
  <si>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</si>
  <si>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</si>
  <si>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</si>
  <si>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</si>
  <si>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</si>
  <si>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</si>
  <si>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</si>
  <si>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</si>
  <si>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</si>
  <si>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</si>
  <si>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</si>
  <si>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</si>
  <si>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</si>
  <si>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</si>
  <si>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</si>
  <si>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</si>
  <si>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</si>
  <si>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</si>
  <si>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</si>
  <si>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</si>
  <si>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</si>
  <si>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</si>
  <si>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</si>
  <si>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</si>
  <si>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</si>
  <si>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</si>
  <si>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</si>
  <si>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</si>
  <si>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</si>
  <si>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</si>
  <si>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</si>
  <si>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</si>
  <si>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</si>
  <si>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</si>
  <si>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</si>
  <si>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</si>
  <si>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</si>
  <si>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</si>
  <si>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</si>
  <si>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</si>
  <si>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</si>
  <si>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</si>
  <si>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</si>
  <si>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</si>
  <si>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</si>
  <si>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</si>
  <si>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</si>
  <si>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</si>
  <si>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</si>
  <si>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</si>
  <si>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</si>
  <si>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</si>
  <si>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</si>
  <si>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</si>
  <si>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</si>
  <si>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</si>
  <si>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</si>
  <si>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</si>
  <si>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</si>
  <si>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</si>
  <si>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</si>
  <si>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</si>
  <si>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</si>
  <si>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</si>
  <si>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</si>
  <si>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</si>
  <si>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</si>
  <si>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</si>
  <si>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</si>
  <si>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</si>
  <si>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</si>
  <si>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</si>
  <si>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</si>
  <si>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</si>
  <si>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</si>
  <si>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</si>
  <si>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</si>
  <si>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</si>
  <si>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</si>
  <si>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</si>
  <si>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</si>
  <si>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</si>
  <si>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</si>
  <si>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</si>
  <si>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</si>
  <si>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</si>
  <si>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</si>
  <si>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</si>
  <si>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</si>
  <si>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</si>
  <si>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</si>
  <si>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</si>
  <si>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</si>
  <si>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</si>
  <si>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</si>
  <si>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</si>
  <si>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</si>
  <si>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</si>
  <si>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</si>
  <si>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</si>
  <si>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</si>
  <si>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</si>
  <si>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</si>
  <si>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</si>
  <si>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</si>
  <si>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</si>
  <si>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</si>
  <si>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</si>
  <si>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</si>
  <si>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</si>
  <si>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</si>
  <si>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</si>
  <si>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</si>
  <si>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</si>
  <si>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</si>
  <si>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</si>
  <si>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</si>
  <si>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</si>
  <si>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</si>
  <si>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</si>
  <si>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</si>
  <si>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</si>
  <si>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</si>
  <si>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</si>
  <si>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</si>
  <si>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</si>
  <si>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</si>
  <si>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</si>
  <si>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</si>
  <si>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</si>
  <si>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</si>
  <si>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</si>
  <si>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</si>
  <si>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</si>
  <si>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</si>
  <si>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</si>
  <si>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</si>
  <si>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</si>
  <si>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</si>
  <si>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</si>
  <si>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</si>
  <si>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</si>
  <si>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</si>
  <si>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</si>
  <si>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</si>
  <si>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</si>
  <si>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</si>
  <si>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</si>
  <si>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</si>
  <si>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</si>
  <si>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</si>
  <si>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</si>
  <si>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</si>
  <si>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</si>
  <si>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</si>
  <si>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</si>
  <si>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</si>
  <si>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</si>
  <si>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</si>
  <si>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</si>
  <si>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</si>
  <si>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</si>
  <si>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</si>
  <si>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</si>
  <si>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</si>
  <si>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</si>
  <si>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</si>
  <si>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</si>
  <si>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</si>
  <si>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</si>
  <si>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</si>
  <si>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</si>
  <si>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</si>
  <si>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</si>
  <si>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</si>
  <si>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</si>
  <si>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</si>
  <si>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</si>
  <si>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</si>
  <si>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</si>
  <si>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</si>
  <si>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</si>
  <si>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</si>
  <si>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</si>
  <si>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</si>
  <si>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</si>
  <si>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</si>
  <si>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</si>
  <si>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</si>
  <si>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</si>
  <si>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</si>
  <si>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</si>
  <si>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</si>
  <si>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</si>
  <si>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</si>
  <si>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</si>
  <si>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</si>
  <si>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</si>
  <si>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</si>
  <si>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</si>
  <si>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</si>
  <si>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</si>
  <si>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</si>
  <si>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</si>
  <si>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</si>
  <si>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</si>
  <si>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</si>
  <si>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</si>
  <si>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</si>
  <si>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</si>
  <si>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</si>
  <si>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</si>
  <si>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</si>
  <si>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</si>
  <si>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</si>
  <si>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</si>
  <si>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</si>
  <si>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</si>
  <si>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</si>
  <si>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</si>
  <si>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</si>
  <si>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</si>
  <si>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</si>
  <si>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</si>
  <si>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</si>
  <si>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</si>
  <si>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</si>
  <si>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</si>
  <si>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</si>
  <si>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</si>
  <si>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</si>
  <si>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</si>
  <si>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</si>
  <si>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</si>
  <si>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</si>
  <si>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</si>
  <si>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</si>
  <si>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</si>
  <si>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</si>
  <si>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</si>
  <si>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</si>
  <si>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</si>
  <si>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</si>
  <si>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</si>
  <si>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</si>
  <si>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</si>
  <si>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</si>
  <si>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</si>
  <si>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</si>
  <si>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</si>
  <si>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</si>
  <si>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</si>
  <si>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</si>
  <si>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</si>
  <si>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</si>
  <si>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</si>
  <si>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</si>
  <si>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</si>
  <si>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</si>
  <si>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</si>
  <si>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</si>
  <si>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</si>
  <si>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</si>
  <si>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</si>
  <si>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</si>
  <si>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</si>
  <si>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</si>
  <si>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</si>
  <si>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</si>
  <si>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</si>
  <si>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</si>
  <si>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</si>
  <si>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</si>
  <si>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</si>
  <si>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</si>
  <si>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</si>
  <si>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</si>
  <si>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</si>
  <si>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</si>
  <si>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</si>
  <si>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</si>
  <si>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</si>
  <si>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</si>
  <si>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</si>
  <si>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</si>
  <si>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</si>
  <si>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</si>
  <si>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</si>
  <si>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</si>
  <si>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</si>
  <si>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</si>
  <si>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</si>
  <si>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</si>
  <si>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</si>
  <si>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</si>
  <si>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</si>
  <si>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</si>
  <si>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</si>
  <si>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</si>
  <si>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</si>
  <si>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</si>
  <si>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</si>
  <si>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</si>
  <si>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</si>
  <si>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</si>
  <si>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</si>
  <si>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</si>
  <si>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</si>
  <si>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</si>
  <si>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</si>
  <si>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</si>
  <si>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</si>
  <si>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</si>
  <si>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</si>
  <si>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</si>
  <si>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</si>
  <si>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</si>
  <si>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</si>
  <si>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</si>
  <si>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</si>
  <si>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</si>
  <si>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</si>
  <si>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</si>
  <si>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</si>
  <si>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</si>
  <si>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</si>
  <si>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</si>
  <si>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</si>
  <si>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</si>
  <si>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</si>
  <si>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</si>
  <si>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</si>
  <si>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</si>
  <si>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</si>
  <si>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</si>
  <si>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</si>
  <si>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</si>
  <si>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</si>
  <si>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</si>
  <si>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</si>
  <si>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</si>
  <si>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</si>
  <si>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</si>
  <si>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</si>
  <si>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</si>
  <si>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</si>
  <si>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</si>
  <si>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</si>
  <si>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</si>
  <si>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</si>
  <si>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</si>
  <si>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</si>
  <si>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</si>
  <si>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</si>
  <si>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</si>
  <si>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</si>
  <si>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</si>
  <si>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</si>
  <si>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</si>
  <si>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</si>
  <si>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</si>
  <si>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</si>
  <si>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</si>
  <si>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</si>
  <si>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</si>
  <si>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</si>
  <si>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</si>
  <si>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</si>
  <si>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</si>
  <si>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</si>
  <si>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</si>
  <si>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</si>
  <si>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</si>
  <si>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</si>
  <si>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</si>
  <si>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</si>
  <si>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</si>
  <si>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</si>
  <si>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</si>
  <si>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</si>
  <si>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</si>
  <si>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</si>
  <si>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</si>
  <si>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</si>
  <si>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</si>
  <si>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</si>
  <si>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</si>
  <si>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</si>
  <si>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</si>
  <si>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</si>
  <si>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</si>
  <si>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</si>
  <si>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</si>
  <si>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</si>
  <si>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</si>
  <si>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</si>
  <si>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</si>
  <si>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</si>
  <si>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</si>
  <si>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</si>
  <si>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</si>
  <si>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</si>
  <si>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</si>
  <si>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</si>
  <si>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</si>
  <si>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</si>
  <si>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</si>
  <si>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</si>
  <si>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</si>
  <si>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</si>
  <si>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</si>
  <si>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</si>
  <si>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</si>
  <si>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</si>
  <si>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</si>
  <si>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</si>
  <si>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</si>
  <si>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</si>
  <si>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</si>
  <si>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</si>
  <si>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</si>
  <si>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</si>
  <si>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</si>
  <si>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</si>
  <si>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</si>
  <si>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</si>
  <si>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</si>
  <si>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</si>
  <si>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</si>
  <si>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</si>
  <si>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</si>
  <si>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</si>
  <si>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</si>
  <si>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</si>
  <si>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</si>
  <si>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</si>
  <si>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</si>
  <si>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</si>
  <si>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</si>
  <si>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</si>
  <si>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</si>
  <si>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</si>
  <si>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</si>
  <si>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</si>
  <si>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</si>
  <si>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</si>
  <si>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</si>
  <si>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</si>
  <si>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</si>
  <si>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</si>
  <si>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</si>
  <si>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</si>
  <si>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</si>
  <si>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</si>
  <si>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</si>
  <si>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</si>
  <si>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</si>
  <si>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</si>
  <si>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</si>
  <si>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</si>
  <si>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</si>
  <si>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</si>
  <si>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</si>
  <si>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</si>
  <si>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</si>
  <si>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</si>
  <si>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</si>
  <si>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</si>
  <si>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</si>
  <si>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</si>
  <si>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</si>
  <si>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</si>
  <si>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</si>
  <si>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</si>
  <si>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</si>
  <si>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</si>
  <si>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</si>
  <si>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</si>
  <si>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</si>
  <si>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</si>
  <si>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</si>
  <si>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</si>
  <si>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</si>
  <si>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</si>
  <si>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</si>
  <si>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</si>
  <si>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</si>
  <si>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</si>
  <si>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</si>
  <si>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</si>
  <si>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</si>
  <si>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</si>
  <si>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</si>
  <si>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</si>
  <si>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</si>
  <si>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</si>
  <si>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</si>
  <si>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</si>
  <si>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</si>
  <si>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</si>
  <si>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</si>
  <si>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</si>
  <si>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</si>
  <si>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</si>
  <si>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</si>
  <si>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</si>
  <si>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</si>
  <si>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</si>
  <si>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</si>
  <si>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</si>
  <si>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</si>
  <si>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</si>
  <si>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</si>
  <si>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</si>
  <si>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</si>
  <si>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</si>
  <si>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</si>
  <si>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</si>
  <si>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</si>
  <si>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</si>
  <si>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</si>
  <si>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</si>
  <si>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</si>
  <si>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</si>
  <si>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</si>
  <si>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</si>
  <si>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</si>
  <si>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</si>
  <si>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</si>
  <si>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</si>
  <si>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</si>
  <si>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</si>
  <si>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</si>
  <si>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</si>
  <si>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</si>
  <si>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</si>
  <si>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</si>
  <si>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</si>
  <si>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</si>
  <si>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</si>
  <si>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</si>
  <si>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</si>
  <si>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</si>
  <si>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</si>
  <si>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</si>
  <si>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</si>
  <si>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</si>
  <si>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</si>
  <si>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</si>
  <si>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</si>
  <si>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</si>
  <si>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</si>
  <si>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</si>
  <si>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</si>
  <si>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</si>
  <si>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</si>
  <si>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</si>
  <si>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</si>
  <si>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</si>
  <si>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</si>
  <si>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</si>
  <si>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</si>
  <si>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</si>
  <si>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</si>
  <si>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</si>
  <si>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</si>
  <si>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</si>
  <si>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</si>
  <si>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</si>
  <si>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</si>
  <si>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</si>
  <si>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</si>
  <si>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</si>
  <si>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</si>
  <si>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</si>
  <si>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</si>
  <si>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</si>
  <si>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</si>
  <si>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</si>
  <si>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</si>
  <si>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</si>
  <si>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</si>
  <si>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</si>
  <si>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</si>
  <si>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</si>
  <si>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</si>
  <si>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</si>
  <si>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</si>
  <si>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</si>
  <si>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</si>
  <si>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</si>
  <si>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</si>
  <si>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</si>
  <si>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</si>
  <si>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</si>
  <si>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</si>
  <si>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</si>
  <si>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</si>
  <si>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</si>
  <si>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</si>
  <si>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</si>
  <si>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</si>
  <si>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</si>
  <si>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</si>
  <si>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</si>
  <si>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</si>
  <si>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</si>
  <si>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</si>
  <si>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</si>
  <si>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</si>
  <si>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</si>
  <si>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</si>
  <si>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</si>
  <si>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</si>
  <si>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</si>
  <si>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</si>
  <si>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</si>
  <si>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</si>
  <si>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</si>
  <si>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</si>
  <si>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</si>
  <si>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</si>
  <si>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</si>
  <si>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</si>
  <si>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</si>
  <si>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</si>
  <si>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</si>
  <si>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</si>
  <si>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</si>
  <si>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</si>
  <si>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</si>
  <si>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</si>
  <si>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</si>
  <si>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</si>
  <si>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</si>
  <si>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</si>
  <si>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</si>
  <si>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</si>
  <si>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</si>
  <si>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</si>
  <si>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</si>
  <si>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</si>
  <si>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</si>
  <si>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</si>
  <si>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</si>
  <si>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</si>
  <si>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</si>
  <si>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</si>
  <si>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</si>
  <si>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</si>
  <si>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</si>
  <si>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</si>
  <si>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</si>
  <si>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</si>
  <si>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</si>
  <si>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</si>
  <si>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</si>
  <si>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</si>
  <si>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</si>
  <si>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</si>
  <si>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</si>
  <si>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</si>
  <si>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</si>
  <si>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</si>
  <si>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</si>
  <si>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</si>
  <si>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</si>
  <si>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</si>
  <si>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</si>
  <si>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</si>
  <si>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</si>
  <si>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</si>
  <si>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</si>
  <si>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</si>
  <si>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</si>
  <si>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</si>
  <si>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</si>
  <si>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</si>
  <si>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</si>
  <si>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</si>
  <si>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</si>
  <si>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</si>
  <si>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</si>
  <si>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</si>
  <si>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</si>
  <si>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</si>
  <si>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</si>
  <si>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</si>
  <si>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</si>
  <si>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</si>
  <si>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</si>
  <si>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</si>
  <si>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</si>
  <si>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</si>
  <si>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</si>
  <si>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</si>
  <si>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</si>
  <si>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</si>
  <si>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</si>
  <si>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</si>
  <si>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</si>
  <si>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</si>
  <si>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</si>
  <si>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</si>
  <si>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</si>
  <si>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</si>
  <si>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</si>
  <si>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</si>
  <si>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</si>
  <si>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</si>
  <si>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</si>
  <si>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</si>
  <si>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</si>
  <si>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</si>
  <si>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</si>
  <si>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</si>
  <si>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</si>
  <si>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</si>
  <si>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</si>
  <si>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</si>
  <si>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</si>
  <si>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</si>
  <si>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</si>
  <si>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</si>
  <si>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</si>
  <si>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</si>
  <si>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</si>
  <si>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</si>
  <si>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</si>
  <si>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</si>
  <si>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</si>
  <si>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</si>
  <si>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</si>
  <si>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</si>
  <si>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</si>
  <si>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</si>
  <si>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</si>
  <si>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</si>
  <si>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</si>
  <si>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</si>
  <si>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</si>
  <si>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</si>
  <si>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</si>
  <si>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</si>
  <si>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</si>
  <si>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</si>
  <si>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</si>
  <si>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</si>
  <si>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</si>
  <si>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</si>
  <si>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</si>
  <si>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</si>
  <si>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</si>
  <si>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</si>
  <si>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</si>
  <si>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</si>
  <si>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</si>
  <si>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</si>
  <si>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</si>
  <si>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</si>
  <si>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</si>
  <si>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</si>
  <si>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</si>
  <si>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</si>
  <si>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</si>
  <si>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</si>
  <si>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</si>
  <si>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</si>
  <si>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</si>
  <si>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</si>
  <si>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</si>
  <si>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</si>
  <si>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</si>
  <si>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</si>
  <si>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</si>
  <si>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</si>
  <si>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</si>
  <si>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</si>
  <si>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</si>
  <si>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</si>
  <si>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</si>
  <si>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</si>
  <si>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</si>
  <si>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</si>
  <si>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</si>
  <si>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</si>
  <si>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</si>
  <si>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</si>
  <si>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</si>
  <si>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</si>
  <si>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</si>
  <si>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</si>
  <si>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</si>
  <si>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</si>
  <si>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</si>
  <si>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</si>
  <si>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</si>
  <si>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</si>
  <si>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</si>
  <si>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</si>
  <si>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</si>
  <si>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</si>
  <si>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</si>
  <si>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</si>
  <si>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</si>
  <si>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</si>
  <si>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</si>
  <si>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</si>
  <si>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</si>
  <si>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</si>
  <si>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</si>
  <si>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</si>
  <si>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</si>
  <si>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</si>
  <si>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</si>
  <si>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</si>
  <si>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</si>
  <si>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</si>
  <si>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</si>
  <si>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</si>
  <si>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</si>
  <si>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</si>
  <si>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</si>
  <si>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</si>
  <si>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</si>
  <si>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</si>
  <si>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</si>
  <si>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</si>
  <si>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</si>
  <si>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</si>
  <si>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</si>
  <si>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</si>
  <si>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</si>
  <si>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</si>
  <si>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</si>
  <si>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</si>
  <si>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</si>
  <si>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</si>
  <si>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</si>
  <si>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</si>
  <si>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</si>
  <si>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</si>
  <si>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</si>
  <si>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</si>
  <si>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</si>
  <si>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</si>
  <si>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</si>
  <si>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</si>
  <si>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</si>
  <si>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</si>
  <si>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</si>
  <si>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</si>
  <si>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</si>
  <si>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</si>
  <si>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</si>
  <si>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</si>
  <si>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</si>
  <si>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</si>
  <si>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</si>
  <si>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</si>
  <si>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</si>
  <si>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</si>
  <si>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</si>
  <si>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</si>
  <si>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</si>
  <si>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</si>
  <si>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</si>
  <si>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</si>
  <si>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</si>
  <si>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</si>
  <si>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</si>
  <si>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</si>
  <si>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</si>
  <si>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</si>
  <si>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</si>
  <si>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</si>
  <si>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</si>
  <si>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</si>
  <si>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</si>
  <si>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</si>
  <si>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</si>
  <si>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</si>
  <si>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</si>
  <si>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</si>
  <si>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</si>
  <si>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</si>
  <si>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</si>
  <si>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</si>
  <si>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</si>
  <si>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</si>
  <si>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</si>
  <si>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</si>
  <si>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</si>
  <si>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</si>
  <si>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</si>
  <si>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</si>
  <si>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</si>
  <si>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</si>
  <si>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</si>
  <si>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</si>
  <si>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</si>
  <si>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</si>
  <si>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</si>
  <si>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</si>
  <si>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</si>
  <si>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</si>
  <si>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</si>
  <si>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</si>
  <si>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</si>
  <si>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</si>
  <si>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</si>
  <si>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</si>
  <si>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</si>
  <si>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</si>
  <si>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</si>
  <si>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</si>
  <si>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</si>
  <si>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</si>
  <si>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</si>
  <si>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</si>
  <si>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</si>
  <si>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</si>
  <si>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</si>
  <si>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</si>
  <si>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</si>
  <si>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</si>
  <si>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</si>
  <si>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</si>
  <si>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</si>
  <si>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</si>
  <si>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</si>
  <si>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</si>
  <si>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</si>
  <si>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</si>
  <si>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</si>
  <si>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</si>
  <si>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</si>
  <si>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</si>
  <si>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</si>
  <si>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</si>
  <si>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</si>
  <si>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</si>
  <si>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</si>
  <si>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</si>
  <si>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</si>
  <si>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</si>
  <si>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</si>
  <si>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</si>
  <si>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</si>
  <si>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</si>
  <si>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</si>
  <si>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</si>
  <si>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</si>
  <si>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</si>
  <si>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</si>
  <si>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</si>
  <si>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</si>
  <si>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</si>
  <si>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</si>
  <si>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</si>
  <si>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</si>
  <si>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</si>
  <si>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</si>
  <si>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</si>
  <si>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</si>
  <si>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</si>
  <si>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</si>
  <si>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</si>
  <si>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</si>
  <si>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</si>
  <si>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</si>
  <si>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</si>
  <si>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</si>
  <si>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</si>
  <si>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</si>
  <si>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</si>
  <si>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</si>
  <si>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</si>
  <si>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</si>
  <si>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</si>
  <si>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</si>
  <si>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</si>
  <si>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</si>
  <si>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</si>
  <si>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</si>
  <si>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</si>
  <si>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</si>
  <si>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</si>
  <si>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</si>
  <si>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</si>
  <si>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</si>
  <si>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</si>
  <si>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</si>
  <si>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</si>
  <si>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</si>
  <si>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</si>
  <si>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</si>
  <si>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</si>
  <si>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</si>
  <si>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</si>
  <si>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</si>
  <si>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</si>
  <si>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</si>
  <si>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</si>
  <si>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</si>
  <si>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</si>
  <si>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</si>
  <si>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</si>
  <si>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</si>
  <si>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</si>
  <si>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</si>
  <si>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</si>
  <si>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</si>
  <si>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</si>
  <si>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</si>
  <si>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</si>
  <si>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</si>
  <si>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</si>
  <si>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</si>
  <si>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</si>
  <si>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</si>
  <si>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</si>
  <si>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</si>
  <si>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</si>
  <si>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</si>
  <si>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</si>
  <si>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</si>
  <si>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</si>
  <si>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</si>
  <si>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</si>
  <si>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</si>
  <si>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</si>
  <si>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</si>
  <si>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</si>
  <si>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</si>
  <si>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</si>
  <si>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</si>
  <si>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</si>
  <si>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</si>
  <si>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</si>
  <si>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</si>
  <si>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</si>
  <si>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</si>
  <si>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</si>
  <si>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</si>
  <si>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</si>
  <si>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</si>
  <si>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</si>
  <si>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</si>
  <si>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</si>
  <si>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</si>
  <si>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</si>
  <si>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</si>
  <si>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</si>
  <si>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</si>
  <si>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</si>
  <si>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</si>
  <si>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</si>
  <si>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</si>
  <si>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</si>
  <si>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</si>
  <si>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</si>
  <si>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</si>
  <si>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</si>
  <si>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</si>
  <si>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</si>
  <si>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</si>
  <si>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</si>
  <si>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</si>
  <si>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</si>
  <si>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</si>
  <si>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</si>
  <si>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</si>
  <si>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</si>
  <si>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</si>
  <si>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</si>
  <si>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</si>
  <si>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</si>
  <si>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</si>
  <si>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</si>
  <si>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</si>
  <si>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</si>
  <si>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</si>
  <si>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</si>
  <si>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</si>
  <si>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</si>
  <si>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</si>
  <si>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</si>
  <si>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</si>
  <si>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</si>
  <si>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</si>
  <si>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</si>
  <si>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</si>
  <si>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</si>
  <si>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</si>
  <si>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</si>
  <si>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</si>
  <si>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</si>
  <si>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</si>
  <si>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</si>
  <si>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</si>
  <si>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</si>
  <si>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</si>
  <si>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</si>
  <si>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</si>
  <si>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</si>
  <si>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</si>
  <si>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</si>
  <si>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</si>
  <si>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</si>
  <si>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</si>
  <si>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</si>
  <si>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</si>
  <si>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</si>
  <si>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</si>
  <si>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</si>
  <si>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</si>
  <si>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</si>
  <si>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</si>
  <si>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</si>
  <si>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</si>
  <si>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</si>
  <si>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</si>
  <si>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</si>
  <si>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</si>
  <si>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</si>
  <si>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</si>
  <si>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</si>
  <si>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</si>
  <si>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</si>
  <si>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</si>
  <si>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</si>
  <si>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</si>
  <si>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</si>
  <si>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</si>
  <si>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</si>
  <si>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</si>
  <si>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</si>
  <si>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</si>
  <si>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</si>
  <si>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</si>
  <si>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</si>
  <si>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</si>
  <si>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</si>
  <si>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</si>
  <si>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</si>
  <si>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</si>
  <si>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</si>
  <si>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</si>
  <si>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</si>
  <si>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</si>
  <si>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</si>
  <si>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</si>
  <si>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</si>
  <si>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</si>
  <si>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</si>
  <si>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</si>
  <si>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</si>
  <si>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</si>
  <si>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</si>
  <si>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</si>
  <si>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</si>
  <si>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</si>
  <si>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</si>
  <si>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</si>
  <si>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</si>
  <si>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</si>
  <si>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</si>
  <si>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</si>
  <si>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</si>
  <si>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</si>
  <si>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</si>
  <si>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</si>
  <si>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</si>
  <si>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</si>
  <si>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</si>
  <si>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</si>
  <si>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</si>
  <si>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</si>
  <si>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</si>
  <si>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</si>
  <si>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</si>
  <si>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</si>
  <si>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</si>
  <si>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</si>
  <si>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</si>
  <si>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</si>
  <si>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</si>
  <si>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</si>
  <si>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</si>
  <si>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</si>
  <si>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</si>
  <si>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</si>
  <si>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</si>
  <si>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</si>
  <si>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</si>
  <si>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</si>
  <si>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</si>
  <si>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</si>
  <si>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</si>
  <si>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</si>
  <si>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</si>
  <si>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</si>
  <si>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</si>
  <si>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</si>
  <si>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</si>
  <si>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</si>
  <si>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</si>
  <si>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</si>
  <si>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</si>
  <si>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</si>
  <si>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</si>
  <si>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</si>
  <si>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</si>
  <si>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</si>
  <si>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</si>
  <si>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</si>
  <si>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</si>
  <si>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</si>
  <si>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</si>
  <si>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</si>
  <si>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</si>
  <si>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</si>
  <si>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</si>
  <si>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</si>
  <si>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</si>
  <si>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</si>
  <si>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</si>
  <si>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</si>
  <si>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</si>
  <si>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</si>
  <si>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</si>
  <si>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</si>
  <si>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</si>
  <si>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</si>
  <si>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</si>
  <si>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</si>
  <si>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</si>
  <si>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</si>
  <si>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</si>
  <si>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</si>
  <si>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</si>
  <si>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</si>
  <si>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</si>
  <si>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</si>
  <si>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</si>
  <si>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</si>
  <si>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</si>
  <si>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</si>
  <si>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</si>
  <si>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</si>
  <si>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</si>
  <si>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</si>
  <si>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</si>
  <si>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</si>
  <si>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</si>
  <si>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</si>
  <si>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</si>
  <si>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</si>
  <si>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</si>
  <si>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</si>
  <si>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</si>
  <si>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</si>
  <si>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</si>
  <si>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</si>
  <si>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</si>
  <si>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</si>
  <si>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</si>
  <si>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</si>
  <si>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</si>
  <si>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</si>
  <si>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</si>
  <si>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</si>
  <si>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</si>
  <si>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</si>
  <si>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</si>
  <si>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</si>
  <si>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</si>
  <si>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</si>
  <si>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</si>
  <si>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</si>
  <si>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</si>
  <si>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</si>
  <si>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</si>
  <si>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</si>
  <si>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</si>
  <si>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</si>
  <si>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</si>
  <si>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</si>
  <si>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</si>
  <si>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</si>
  <si>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</si>
  <si>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</si>
  <si>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</si>
  <si>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</si>
  <si>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</si>
  <si>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</si>
  <si>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</si>
  <si>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</si>
  <si>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</si>
  <si>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</si>
  <si>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</si>
  <si>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</si>
  <si>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</si>
  <si>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</si>
  <si>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</si>
  <si>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</si>
  <si>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</si>
  <si>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</si>
  <si>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</si>
  <si>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</si>
  <si>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</si>
  <si>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</si>
  <si>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</si>
  <si>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</si>
  <si>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</si>
  <si>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</si>
  <si>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</si>
  <si>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</si>
  <si>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</si>
  <si>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</si>
  <si>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</si>
  <si>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</si>
  <si>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</si>
  <si>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</si>
  <si>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</si>
  <si>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</si>
  <si>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</si>
  <si>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</si>
  <si>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</si>
  <si>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</si>
  <si>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</si>
  <si>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</si>
  <si>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</si>
  <si>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</si>
  <si>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</si>
  <si>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</si>
  <si>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</si>
  <si>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</si>
  <si>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</si>
  <si>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</si>
  <si>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</si>
  <si>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</si>
  <si>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</si>
  <si>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</si>
  <si>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</si>
  <si>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</si>
  <si>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</si>
  <si>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</si>
  <si>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</si>
  <si>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</si>
  <si>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</si>
  <si>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</si>
  <si>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</si>
  <si>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</si>
  <si>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</si>
  <si>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</si>
  <si>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</si>
  <si>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</si>
  <si>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</si>
  <si>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</si>
  <si>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</si>
  <si>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</si>
  <si>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</si>
  <si>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</si>
  <si>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</si>
  <si>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</si>
  <si>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</si>
  <si>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</si>
  <si>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</si>
  <si>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</si>
  <si>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</si>
  <si>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</si>
  <si>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</si>
  <si>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</si>
  <si>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</si>
  <si>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</si>
  <si>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</si>
  <si>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</si>
  <si>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</si>
  <si>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</si>
  <si>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</si>
  <si>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</si>
  <si>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</si>
  <si>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</si>
  <si>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</si>
  <si>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</si>
  <si>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</si>
  <si>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</si>
  <si>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</si>
  <si>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</si>
  <si>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</si>
  <si>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</si>
  <si>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</si>
  <si>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</si>
  <si>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</si>
  <si>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</si>
  <si>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</si>
  <si>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</si>
  <si>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</si>
  <si>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</si>
  <si>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</si>
  <si>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</si>
  <si>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</si>
  <si>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</si>
  <si>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</si>
  <si>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</si>
  <si>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</si>
  <si>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</si>
  <si>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</si>
  <si>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</si>
  <si>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</si>
  <si>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</si>
  <si>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</si>
  <si>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</si>
  <si>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</si>
  <si>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</si>
  <si>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</si>
  <si>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</si>
  <si>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</si>
  <si>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</si>
  <si>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</si>
  <si>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</si>
  <si>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</si>
  <si>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</si>
  <si>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</si>
  <si>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</si>
  <si>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</si>
  <si>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</si>
  <si>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</si>
  <si>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</si>
  <si>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</si>
  <si>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</si>
  <si>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</si>
  <si>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</si>
  <si>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</si>
  <si>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</si>
  <si>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</si>
  <si>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</si>
  <si>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</si>
  <si>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</si>
  <si>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</si>
  <si>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</si>
  <si>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</si>
  <si>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</si>
  <si>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</si>
  <si>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</si>
  <si>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</si>
  <si>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</si>
  <si>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</si>
  <si>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</si>
  <si>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</si>
  <si>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</si>
  <si>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</si>
  <si>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</si>
  <si>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</si>
  <si>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</si>
  <si>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</si>
  <si>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</si>
  <si>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</si>
  <si>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</si>
  <si>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</si>
  <si>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</si>
  <si>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</si>
  <si>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</si>
  <si>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</si>
  <si>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</si>
  <si>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</si>
  <si>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</si>
  <si>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</si>
  <si>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</si>
  <si>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</si>
  <si>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</si>
  <si>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</si>
  <si>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</si>
  <si>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</si>
  <si>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</si>
  <si>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</si>
  <si>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</si>
  <si>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</si>
  <si>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</si>
  <si>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</si>
  <si>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</si>
  <si>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</si>
  <si>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</si>
  <si>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</si>
  <si>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</si>
  <si>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</si>
  <si>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</si>
  <si>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</si>
  <si>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</si>
  <si>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</si>
  <si>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</si>
  <si>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</si>
  <si>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</si>
  <si>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</si>
  <si>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</si>
  <si>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</si>
  <si>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</si>
  <si>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</si>
  <si>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</si>
  <si>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</si>
  <si>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</si>
  <si>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</si>
  <si>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</si>
  <si>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</si>
  <si>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</si>
  <si>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</si>
  <si>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</si>
  <si>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</si>
  <si>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</si>
  <si>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</si>
  <si>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</si>
  <si>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</si>
  <si>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</si>
  <si>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</si>
  <si>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</si>
  <si>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</si>
  <si>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</si>
  <si>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</si>
  <si>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</si>
  <si>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</si>
  <si>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</si>
  <si>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</si>
  <si>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</si>
  <si>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</si>
  <si>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</si>
  <si>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</si>
  <si>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</si>
  <si>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</si>
  <si>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</si>
  <si>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</si>
  <si>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</si>
  <si>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</si>
  <si>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</si>
  <si>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</si>
  <si>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</si>
  <si>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</si>
  <si>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</si>
  <si>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</si>
  <si>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</si>
  <si>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</si>
  <si>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</si>
  <si>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</si>
  <si>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</si>
  <si>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</si>
  <si>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</si>
  <si>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</si>
  <si>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</si>
  <si>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</si>
  <si>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</si>
  <si>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</si>
  <si>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</si>
  <si>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</si>
  <si>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</si>
  <si>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</si>
  <si>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</si>
  <si>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</si>
  <si>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</si>
  <si>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</si>
  <si>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</si>
  <si>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</si>
  <si>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</si>
  <si>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</si>
  <si>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</si>
  <si>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</si>
  <si>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</si>
  <si>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</si>
  <si>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</si>
  <si>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</si>
  <si>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</si>
  <si>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</si>
  <si>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</si>
  <si>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</si>
  <si>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</si>
  <si>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</si>
  <si>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</si>
  <si>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</si>
  <si>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</si>
  <si>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</si>
  <si>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</si>
  <si>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</si>
  <si>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</si>
  <si>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</si>
  <si>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</si>
  <si>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</si>
  <si>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</si>
  <si>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</si>
  <si>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</si>
  <si>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</si>
  <si>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</si>
  <si>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</si>
  <si>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</si>
  <si>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</si>
  <si>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</si>
  <si>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</si>
  <si>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</si>
  <si>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</si>
  <si>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</si>
  <si>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</si>
  <si>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</si>
  <si>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</si>
  <si>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</si>
  <si>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</si>
  <si>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</si>
  <si>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</si>
  <si>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</si>
  <si>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</si>
  <si>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</si>
  <si>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</si>
  <si>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</si>
  <si>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</si>
  <si>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</si>
  <si>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</si>
  <si>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</si>
  <si>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</si>
  <si>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</si>
  <si>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</si>
  <si>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</si>
  <si>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</si>
  <si>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</si>
  <si>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</si>
  <si>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</si>
  <si>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</si>
  <si>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</si>
  <si>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</si>
  <si>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</si>
  <si>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</si>
  <si>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</si>
  <si>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</si>
  <si>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</si>
  <si>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</si>
  <si>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</si>
  <si>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</si>
  <si>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</si>
  <si>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</si>
  <si>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</si>
  <si>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</si>
  <si>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</si>
  <si>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</si>
  <si>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</si>
  <si>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</si>
  <si>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</si>
  <si>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</si>
  <si>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</si>
  <si>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</si>
  <si>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</si>
  <si>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</si>
  <si>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</si>
  <si>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</si>
  <si>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</si>
  <si>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</si>
  <si>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</si>
  <si>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</si>
  <si>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</si>
  <si>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</si>
  <si>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</si>
  <si>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</si>
  <si>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</si>
  <si>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</si>
  <si>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</si>
  <si>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</si>
  <si>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</si>
  <si>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</si>
  <si>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</si>
  <si>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</si>
  <si>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</si>
  <si>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</si>
  <si>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</si>
  <si>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</si>
  <si>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</si>
  <si>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</si>
  <si>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</si>
  <si>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</si>
  <si>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</si>
  <si>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</si>
  <si>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</si>
  <si>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</si>
  <si>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</si>
  <si>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</si>
  <si>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</si>
  <si>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</si>
  <si>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</si>
  <si>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</si>
  <si>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</si>
  <si>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</si>
  <si>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</si>
  <si>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</si>
  <si>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</si>
  <si>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</si>
  <si>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</si>
  <si>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</si>
  <si>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</si>
  <si>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</si>
  <si>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</si>
  <si>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</si>
  <si>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</si>
  <si>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</si>
  <si>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</si>
  <si>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</si>
  <si>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</si>
  <si>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</si>
  <si>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</si>
  <si>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</si>
  <si>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</si>
  <si>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</si>
  <si>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</si>
  <si>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</si>
  <si>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</si>
  <si>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</si>
  <si>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</si>
  <si>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</si>
  <si>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</si>
  <si>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</si>
  <si>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</si>
  <si>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</si>
  <si>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</si>
  <si>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</si>
  <si>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</si>
  <si>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</si>
  <si>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</si>
  <si>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</si>
  <si>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</si>
  <si>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</si>
  <si>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</si>
  <si>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</si>
  <si>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</si>
  <si>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</si>
  <si>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</si>
  <si>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</si>
  <si>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</si>
  <si>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</si>
  <si>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</si>
  <si>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</si>
  <si>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</si>
  <si>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</si>
  <si>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</si>
  <si>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</si>
  <si>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</si>
  <si>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</si>
  <si>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</si>
  <si>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</si>
  <si>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</si>
  <si>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</si>
  <si>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</si>
  <si>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</si>
  <si>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</si>
  <si>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</si>
  <si>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</si>
  <si>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</si>
  <si>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</si>
  <si>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</si>
  <si>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</si>
  <si>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</si>
  <si>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</si>
  <si>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</si>
  <si>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</si>
  <si>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</si>
  <si>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</si>
  <si>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</si>
  <si>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</si>
  <si>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</si>
  <si>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</si>
  <si>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</si>
  <si>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</si>
  <si>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</si>
  <si>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</si>
  <si>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</si>
  <si>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</si>
  <si>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</si>
  <si>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</si>
  <si>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</si>
  <si>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</si>
  <si>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</si>
  <si>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</si>
  <si>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</si>
  <si>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</si>
  <si>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</si>
  <si>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</si>
  <si>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</si>
  <si>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</si>
  <si>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</si>
  <si>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</si>
  <si>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</si>
  <si>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</si>
  <si>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</si>
  <si>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</si>
  <si>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</si>
  <si>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</si>
  <si>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</si>
  <si>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</si>
  <si>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</si>
  <si>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</si>
  <si>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</si>
  <si>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</si>
  <si>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</si>
  <si>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</si>
  <si>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</si>
  <si>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</si>
  <si>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</si>
  <si>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</si>
  <si>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</si>
  <si>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</si>
  <si>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</si>
  <si>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</si>
  <si>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</si>
  <si>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</si>
  <si>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</si>
  <si>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</si>
  <si>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</si>
  <si>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</si>
  <si>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</si>
  <si>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</si>
  <si>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</si>
  <si>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</si>
  <si>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</si>
  <si>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</si>
  <si>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</si>
  <si>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</si>
  <si>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</si>
  <si>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</si>
  <si>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</si>
  <si>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</si>
  <si>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</si>
  <si>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</si>
  <si>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</si>
  <si>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</si>
  <si>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</si>
  <si>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</si>
  <si>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</si>
  <si>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</si>
  <si>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</si>
  <si>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</si>
  <si>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</si>
  <si>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</si>
  <si>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</si>
  <si>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</si>
  <si>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</si>
  <si>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</si>
  <si>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</si>
  <si>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</si>
  <si>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</si>
  <si>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</si>
  <si>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</si>
  <si>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</si>
  <si>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</si>
  <si>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</si>
  <si>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</si>
  <si>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</si>
  <si>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</si>
  <si>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</si>
  <si>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</si>
  <si>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</si>
  <si>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</si>
  <si>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</si>
  <si>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</si>
  <si>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</si>
  <si>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</si>
  <si>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</si>
  <si>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</si>
  <si>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</si>
  <si>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</si>
  <si>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</si>
  <si>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</si>
  <si>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</si>
  <si>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</si>
  <si>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</si>
  <si>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</si>
  <si>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</si>
  <si>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</si>
  <si>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</si>
  <si>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</si>
  <si>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</si>
  <si>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</si>
  <si>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</si>
  <si>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</si>
  <si>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</si>
  <si>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</si>
  <si>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</si>
  <si>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</si>
  <si>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</si>
  <si>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</si>
  <si>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</si>
  <si>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</si>
  <si>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</si>
  <si>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</si>
  <si>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</si>
  <si>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</si>
  <si>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</si>
  <si>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</si>
  <si>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</si>
  <si>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</si>
  <si>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</si>
  <si>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</si>
  <si>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</si>
  <si>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</si>
  <si>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</si>
  <si>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</si>
  <si>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</si>
  <si>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</si>
  <si>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</si>
  <si>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</si>
  <si>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</si>
  <si>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</si>
  <si>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</si>
  <si>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</si>
  <si>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</si>
  <si>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</si>
  <si>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</si>
  <si>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</si>
  <si>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</si>
  <si>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</si>
  <si>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</si>
  <si>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</si>
  <si>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</si>
  <si>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</si>
  <si>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</si>
  <si>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</si>
  <si>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</si>
  <si>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</si>
  <si>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</si>
  <si>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</si>
  <si>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</si>
  <si>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</si>
  <si>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</si>
  <si>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</si>
  <si>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</si>
  <si>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</si>
  <si>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</si>
  <si>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</si>
  <si>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</si>
  <si>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</si>
  <si>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</si>
  <si>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</si>
  <si>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</si>
  <si>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</si>
  <si>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</si>
  <si>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</si>
  <si>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</si>
  <si>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</si>
  <si>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</si>
  <si>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</si>
  <si>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</si>
  <si>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</si>
  <si>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</si>
  <si>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</si>
  <si>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</si>
  <si>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</si>
  <si>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</si>
  <si>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</si>
  <si>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</si>
  <si>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</si>
  <si>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</si>
  <si>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</si>
  <si>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</si>
  <si>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</si>
  <si>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</si>
  <si>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</si>
  <si>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</si>
  <si>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</si>
  <si>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</si>
  <si>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</si>
  <si>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</si>
  <si>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</si>
  <si>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</si>
  <si>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</si>
  <si>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</si>
  <si>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</si>
  <si>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</si>
  <si>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</si>
  <si>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</si>
  <si>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</si>
  <si>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</si>
  <si>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</si>
  <si>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</si>
  <si>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</si>
  <si>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</si>
  <si>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</si>
  <si>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</si>
  <si>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</si>
  <si>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</si>
  <si>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</si>
  <si>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</si>
  <si>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</si>
  <si>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</si>
  <si>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</si>
  <si>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</si>
  <si>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</si>
  <si>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</si>
  <si>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</si>
  <si>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</si>
  <si>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</si>
  <si>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</si>
  <si>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</si>
  <si>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</si>
  <si>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</si>
  <si>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</si>
  <si>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</si>
  <si>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</si>
  <si>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</si>
  <si>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</si>
  <si>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</si>
  <si>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</si>
  <si>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</si>
  <si>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</si>
  <si>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</si>
  <si>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</si>
  <si>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</si>
  <si>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</si>
  <si>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</si>
  <si>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</si>
  <si>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</si>
  <si>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</si>
  <si>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</si>
  <si>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</si>
  <si>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</si>
  <si>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</si>
  <si>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</si>
  <si>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</si>
  <si>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</si>
  <si>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</si>
  <si>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</si>
  <si>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</si>
  <si>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</si>
  <si>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</si>
  <si>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</si>
  <si>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</si>
  <si>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</si>
  <si>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</si>
  <si>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</si>
  <si>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</si>
  <si>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</si>
  <si>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</si>
  <si>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</si>
  <si>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</si>
  <si>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</si>
  <si>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</si>
  <si>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</si>
  <si>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</si>
  <si>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</si>
  <si>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</si>
  <si>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</si>
  <si>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</si>
  <si>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</si>
  <si>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</si>
  <si>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</si>
  <si>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</si>
  <si>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</si>
  <si>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</si>
  <si>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</si>
  <si>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</si>
  <si>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</si>
  <si>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</si>
  <si>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</si>
  <si>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</si>
  <si>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</si>
  <si>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</si>
  <si>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</si>
  <si>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</si>
  <si>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</si>
  <si>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</si>
  <si>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</si>
  <si>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</si>
  <si>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</si>
  <si>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</si>
  <si>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</si>
  <si>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</si>
  <si>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</si>
  <si>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</si>
  <si>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</si>
  <si>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</si>
  <si>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</si>
  <si>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</si>
  <si>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</si>
  <si>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</si>
  <si>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</si>
  <si>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</si>
  <si>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</si>
  <si>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</si>
  <si>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</si>
  <si>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</si>
  <si>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</si>
  <si>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</si>
  <si>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</si>
  <si>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</si>
  <si>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</si>
  <si>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</si>
  <si>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</si>
  <si>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</si>
  <si>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</si>
  <si>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</si>
  <si>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</si>
  <si>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</si>
  <si>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</si>
  <si>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</si>
  <si>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</si>
  <si>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</si>
  <si>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</si>
  <si>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</si>
  <si>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</si>
  <si>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</si>
  <si>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</si>
  <si>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</si>
  <si>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</si>
  <si>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</si>
  <si>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</si>
  <si>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</si>
  <si>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</si>
  <si>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</si>
  <si>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</si>
  <si>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</si>
  <si>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</si>
  <si>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</si>
  <si>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</si>
  <si>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</si>
  <si>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</si>
  <si>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</si>
  <si>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</si>
  <si>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</si>
  <si>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</si>
  <si>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</si>
  <si>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</si>
  <si>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</si>
  <si>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</si>
  <si>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</si>
  <si>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</si>
  <si>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</si>
  <si>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</si>
  <si>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</si>
  <si>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</si>
  <si>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</si>
  <si>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</si>
  <si>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</si>
  <si>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</si>
  <si>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</si>
  <si>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</si>
  <si>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</si>
  <si>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</si>
  <si>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</si>
  <si>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</si>
  <si>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</si>
  <si>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</si>
  <si>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</si>
  <si>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</si>
  <si>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</si>
  <si>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</si>
  <si>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</si>
  <si>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</si>
  <si>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</si>
  <si>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</si>
  <si>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</si>
  <si>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</si>
  <si>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</si>
  <si>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</si>
  <si>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</si>
  <si>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</si>
  <si>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</si>
  <si>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</si>
  <si>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</si>
  <si>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</si>
  <si>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</si>
  <si>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</si>
  <si>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</si>
  <si>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</si>
  <si>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</si>
  <si>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</si>
  <si>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</si>
  <si>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</si>
  <si>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</si>
  <si>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</si>
  <si>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</si>
  <si>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</si>
  <si>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</si>
  <si>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</si>
  <si>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</si>
  <si>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</si>
  <si>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</si>
  <si>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</si>
  <si>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</si>
  <si>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</si>
  <si>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</si>
  <si>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</si>
  <si>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</si>
  <si>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</si>
  <si>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</si>
  <si>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</si>
  <si>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</si>
  <si>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</si>
  <si>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</si>
  <si>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</si>
  <si>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</si>
  <si>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</si>
  <si>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</si>
  <si>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</si>
  <si>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</si>
  <si>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</si>
  <si>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</si>
  <si>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</si>
  <si>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</si>
  <si>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</si>
  <si>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</si>
  <si>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</si>
  <si>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</si>
  <si>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</si>
  <si>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</si>
  <si>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</si>
  <si>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</si>
  <si>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</si>
  <si>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</si>
  <si>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</si>
  <si>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</si>
  <si>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</si>
  <si>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</si>
  <si>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</si>
  <si>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</si>
  <si>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</si>
  <si>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</si>
  <si>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</si>
  <si>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</si>
  <si>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</si>
  <si>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</si>
  <si>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</si>
  <si>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</si>
  <si>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</si>
  <si>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</si>
  <si>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</si>
  <si>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</si>
  <si>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</si>
  <si>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</si>
  <si>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</si>
  <si>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</si>
  <si>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</si>
  <si>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</si>
  <si>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</si>
  <si>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</si>
  <si>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</si>
  <si>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</si>
  <si>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</si>
  <si>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</si>
  <si>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</si>
  <si>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</si>
  <si>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</si>
  <si>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</si>
  <si>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</si>
  <si>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</si>
  <si>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</si>
  <si>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</si>
  <si>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</si>
  <si>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</si>
  <si>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</si>
  <si>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</si>
  <si>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</si>
  <si>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</si>
  <si>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</si>
  <si>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</si>
  <si>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</si>
  <si>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</si>
  <si>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</si>
  <si>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</si>
  <si>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</si>
  <si>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</si>
  <si>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</si>
  <si>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</si>
  <si>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</si>
  <si>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</si>
  <si>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</si>
  <si>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</si>
  <si>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</si>
  <si>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</si>
  <si>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</si>
  <si>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</si>
  <si>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</si>
  <si>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</si>
  <si>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</si>
  <si>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</si>
  <si>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</si>
  <si>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</si>
  <si>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</si>
  <si>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</si>
  <si>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</si>
  <si>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</si>
  <si>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</si>
  <si>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</si>
  <si>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</si>
  <si>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</si>
  <si>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</si>
  <si>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</si>
  <si>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</si>
  <si>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</si>
  <si>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</si>
  <si>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</si>
  <si>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</si>
  <si>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</si>
  <si>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</si>
  <si>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</si>
  <si>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</si>
  <si>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</si>
  <si>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</si>
  <si>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</si>
  <si>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</si>
  <si>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</si>
  <si>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</si>
  <si>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</si>
  <si>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</si>
  <si>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</si>
  <si>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</si>
  <si>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</si>
  <si>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</si>
  <si>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</si>
  <si>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</si>
  <si>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</si>
  <si>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</si>
  <si>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</si>
  <si>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</si>
  <si>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</si>
  <si>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</si>
  <si>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</si>
  <si>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</si>
  <si>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</si>
  <si>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</si>
  <si>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</si>
  <si>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</si>
  <si>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</si>
  <si>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</si>
  <si>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</si>
  <si>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</si>
  <si>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</si>
  <si>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</si>
  <si>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</si>
  <si>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</si>
  <si>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</si>
  <si>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</si>
  <si>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</si>
  <si>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</si>
  <si>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</si>
  <si>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</si>
  <si>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</si>
  <si>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</si>
  <si>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</si>
  <si>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</si>
  <si>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</si>
  <si>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</si>
  <si>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</si>
  <si>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</si>
  <si>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</si>
  <si>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</si>
  <si>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</si>
  <si>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</si>
  <si>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</si>
  <si>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</si>
  <si>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</si>
  <si>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</si>
  <si>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</si>
  <si>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</si>
  <si>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</si>
  <si>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</si>
  <si>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</si>
  <si>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</si>
  <si>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</si>
  <si>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</si>
  <si>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</si>
  <si>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</si>
  <si>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</si>
  <si>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</si>
  <si>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</si>
  <si>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</si>
  <si>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</si>
  <si>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</si>
  <si>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</si>
  <si>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</si>
  <si>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</si>
  <si>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</si>
  <si>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</si>
  <si>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</si>
  <si>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</si>
  <si>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</si>
  <si>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</si>
  <si>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</si>
  <si>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</si>
  <si>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</si>
  <si>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</si>
  <si>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</si>
  <si>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</si>
  <si>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</si>
  <si>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</si>
  <si>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</si>
  <si>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</si>
  <si>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</si>
  <si>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</si>
  <si>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</si>
  <si>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</si>
  <si>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</si>
  <si>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</si>
  <si>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</si>
  <si>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</si>
  <si>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</si>
  <si>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</si>
  <si>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</si>
  <si>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</si>
  <si>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</si>
  <si>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</si>
  <si>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</si>
  <si>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</si>
  <si>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</si>
  <si>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</si>
  <si>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</si>
  <si>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</si>
  <si>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</si>
  <si>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</si>
  <si>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</si>
  <si>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</si>
  <si>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</si>
  <si>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</si>
  <si>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</si>
  <si>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</si>
  <si>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</si>
  <si>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</si>
  <si>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</si>
  <si>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</si>
  <si>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</si>
  <si>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</si>
  <si>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</si>
  <si>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</si>
  <si>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</si>
  <si>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</si>
  <si>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</si>
  <si>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</si>
  <si>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</si>
  <si>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</si>
  <si>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</si>
  <si>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</si>
  <si>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</si>
  <si>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</si>
  <si>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</si>
  <si>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</si>
  <si>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</si>
  <si>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</si>
  <si>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</si>
  <si>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</si>
  <si>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</si>
  <si>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</si>
  <si>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</si>
  <si>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</si>
  <si>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</si>
  <si>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</si>
  <si>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</si>
  <si>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</si>
  <si>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</si>
  <si>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</si>
  <si>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</si>
  <si>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</si>
  <si>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</si>
  <si>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</si>
  <si>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</si>
  <si>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</si>
  <si>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</si>
  <si>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</si>
  <si>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</si>
  <si>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</si>
  <si>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</si>
  <si>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</si>
  <si>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</si>
  <si>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</si>
  <si>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</si>
  <si>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</si>
  <si>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</si>
  <si>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</si>
  <si>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</si>
  <si>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</si>
  <si>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</si>
  <si>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</si>
  <si>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</si>
  <si>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</si>
  <si>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</si>
  <si>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</si>
  <si>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</si>
  <si>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</si>
  <si>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</si>
  <si>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</si>
  <si>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</si>
  <si>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</si>
  <si>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</si>
  <si>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</si>
  <si>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</si>
  <si>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</si>
  <si>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</si>
  <si>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</si>
  <si>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</si>
  <si>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</si>
  <si>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</si>
  <si>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</si>
  <si>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</si>
  <si>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</si>
  <si>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</si>
  <si>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</si>
  <si>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</si>
  <si>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</si>
  <si>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</si>
  <si>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</si>
  <si>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</si>
  <si>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</si>
  <si>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</si>
  <si>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</si>
  <si>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</si>
  <si>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</si>
  <si>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</si>
  <si>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</si>
  <si>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</si>
  <si>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</si>
  <si>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</si>
  <si>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</si>
  <si>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</si>
  <si>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</si>
  <si>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</si>
  <si>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</si>
  <si>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</si>
  <si>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</si>
  <si>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</si>
  <si>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</si>
  <si>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</si>
  <si>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</si>
  <si>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</si>
  <si>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</si>
  <si>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</si>
  <si>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</si>
  <si>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</si>
  <si>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</si>
  <si>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</si>
  <si>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</si>
  <si>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</si>
  <si>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</si>
  <si>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</si>
  <si>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</si>
  <si>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</si>
  <si>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</si>
  <si>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</si>
  <si>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</si>
  <si>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</si>
  <si>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</si>
  <si>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</si>
  <si>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</si>
  <si>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</si>
  <si>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</si>
  <si>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</si>
  <si>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</si>
  <si>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</si>
  <si>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</si>
  <si>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</si>
  <si>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</si>
  <si>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</si>
  <si>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</si>
  <si>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</si>
  <si>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</si>
  <si>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</si>
  <si>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</si>
  <si>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</si>
  <si>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</si>
  <si>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</si>
  <si>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</si>
  <si>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</si>
  <si>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</si>
  <si>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</si>
  <si>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</si>
  <si>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</si>
  <si>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</si>
  <si>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</si>
  <si>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</si>
  <si>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</si>
  <si>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</si>
  <si>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</si>
  <si>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</si>
  <si>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</si>
  <si>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</si>
  <si>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</si>
  <si>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</si>
  <si>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</si>
  <si>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</si>
  <si>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</si>
  <si>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</si>
  <si>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</si>
  <si>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</si>
  <si>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</si>
  <si>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</si>
  <si>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</si>
  <si>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</si>
  <si>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</si>
  <si>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</si>
  <si>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</si>
  <si>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</si>
  <si>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</si>
  <si>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</si>
  <si>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</si>
  <si>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</si>
  <si>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</si>
  <si>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</si>
  <si>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</si>
  <si>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</si>
  <si>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</si>
  <si>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</si>
  <si>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</si>
  <si>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</si>
  <si>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</si>
  <si>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</si>
  <si>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</si>
  <si>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</si>
  <si>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</si>
  <si>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</si>
  <si>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</si>
  <si>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</si>
  <si>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</si>
  <si>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</si>
  <si>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</si>
  <si>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</si>
  <si>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</si>
  <si>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</si>
  <si>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</si>
  <si>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</si>
  <si>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</si>
  <si>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</si>
  <si>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</si>
  <si>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</si>
  <si>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</si>
  <si>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</si>
  <si>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</si>
  <si>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</si>
  <si>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</si>
  <si>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</si>
  <si>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</si>
  <si>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</si>
  <si>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</si>
  <si>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</si>
  <si>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</si>
  <si>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</si>
  <si>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</si>
  <si>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</si>
  <si>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</si>
  <si>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</si>
  <si>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</si>
  <si>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</si>
  <si>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</si>
  <si>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</si>
  <si>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</si>
  <si>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</si>
  <si>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</si>
  <si>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</si>
  <si>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</si>
  <si>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</si>
  <si>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</si>
  <si>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</si>
  <si>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</si>
  <si>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</si>
  <si>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</si>
  <si>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</si>
  <si>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</si>
  <si>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</si>
  <si>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</si>
  <si>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</si>
  <si>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</si>
  <si>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</si>
  <si>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</si>
  <si>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</si>
  <si>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</si>
  <si>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</si>
  <si>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</si>
  <si>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</si>
  <si>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</si>
  <si>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</si>
  <si>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</si>
  <si>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</si>
  <si>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</si>
  <si>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</si>
  <si>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</si>
  <si>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</si>
  <si>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</si>
  <si>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</si>
  <si>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</si>
  <si>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</si>
  <si>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</si>
  <si>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</si>
  <si>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</si>
  <si>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</si>
  <si>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</si>
  <si>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</si>
  <si>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</si>
  <si>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</si>
  <si>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</si>
  <si>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</si>
  <si>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</si>
  <si>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</si>
  <si>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</si>
  <si>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</si>
  <si>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</si>
  <si>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</si>
  <si>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</si>
  <si>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</si>
  <si>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</si>
  <si>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</si>
  <si>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</si>
  <si>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</si>
  <si>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</si>
  <si>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</si>
  <si>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</si>
  <si>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</si>
  <si>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</si>
  <si>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</si>
  <si>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</si>
  <si>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</si>
  <si>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</si>
  <si>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</si>
  <si>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</si>
  <si>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</si>
  <si>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</si>
  <si>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</si>
  <si>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</si>
  <si>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</si>
  <si>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</si>
  <si>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</si>
  <si>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</si>
  <si>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</si>
  <si>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</si>
  <si>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</si>
  <si>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</si>
  <si>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</si>
  <si>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</si>
  <si>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</si>
  <si>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</si>
  <si>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</si>
  <si>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</si>
  <si>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</si>
  <si>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</si>
  <si>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</si>
  <si>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</si>
  <si>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</si>
  <si>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</si>
  <si>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</si>
  <si>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</si>
  <si>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</si>
  <si>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</si>
  <si>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</si>
  <si>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</si>
  <si>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</si>
  <si>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</si>
  <si>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</si>
  <si>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</si>
  <si>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</si>
  <si>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</si>
  <si>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</si>
  <si>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</si>
  <si>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</si>
  <si>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</si>
  <si>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</si>
  <si>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</si>
  <si>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</si>
  <si>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</si>
  <si>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</si>
  <si>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</si>
  <si>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</si>
  <si>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</si>
  <si>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</si>
  <si>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</si>
  <si>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</si>
  <si>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</si>
  <si>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</si>
  <si>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</si>
  <si>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</si>
  <si>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</si>
  <si>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</si>
  <si>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</si>
  <si>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</si>
  <si>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</si>
  <si>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</si>
  <si>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</si>
  <si>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</si>
  <si>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</si>
  <si>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</si>
  <si>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</si>
  <si>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</si>
  <si>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</si>
  <si>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</si>
  <si>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</si>
  <si>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</si>
  <si>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</si>
  <si>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</si>
  <si>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</si>
  <si>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</si>
  <si>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</si>
  <si>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</si>
  <si>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</si>
  <si>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</si>
  <si>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</si>
  <si>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</si>
  <si>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</si>
  <si>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</si>
  <si>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</si>
  <si>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</si>
  <si>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</si>
  <si>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</si>
  <si>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</si>
  <si>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</si>
  <si>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</si>
  <si>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</si>
  <si>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</si>
  <si>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</si>
  <si>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</si>
  <si>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</si>
  <si>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</si>
  <si>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</si>
  <si>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</si>
  <si>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</si>
  <si>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</si>
  <si>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</si>
  <si>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</si>
  <si>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</si>
  <si>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</si>
  <si>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</si>
  <si>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</si>
  <si>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</si>
  <si>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</si>
  <si>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</si>
  <si>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</si>
  <si>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</si>
  <si>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</si>
  <si>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</si>
  <si>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</si>
  <si>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</si>
  <si>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</si>
  <si>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</si>
  <si>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</si>
  <si>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</si>
  <si>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</si>
  <si>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</si>
  <si>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</si>
  <si>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</si>
  <si>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</si>
  <si>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</si>
  <si>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</si>
  <si>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</si>
  <si>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</si>
  <si>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</si>
  <si>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</si>
  <si>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</si>
  <si>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</si>
  <si>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</si>
  <si>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</si>
  <si>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</si>
  <si>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</si>
  <si>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</si>
  <si>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</si>
  <si>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</si>
  <si>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</si>
  <si>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</si>
  <si>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</si>
  <si>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</si>
  <si>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</si>
  <si>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</si>
  <si>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</si>
  <si>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</si>
  <si>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</si>
  <si>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</si>
  <si>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</si>
  <si>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</si>
  <si>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</si>
  <si>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</si>
  <si>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</si>
  <si>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</si>
  <si>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</si>
  <si>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</si>
  <si>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</si>
  <si>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</si>
  <si>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</si>
  <si>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</si>
  <si>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</si>
  <si>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</si>
  <si>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</si>
  <si>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</si>
  <si>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</si>
  <si>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</si>
  <si>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</si>
  <si>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</si>
  <si>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</si>
  <si>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</si>
  <si>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</si>
  <si>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</si>
  <si>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</si>
  <si>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</si>
  <si>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</si>
  <si>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</si>
  <si>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</si>
  <si>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</si>
  <si>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</si>
  <si>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</si>
  <si>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</si>
  <si>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</si>
  <si>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</si>
  <si>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</si>
  <si>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</si>
  <si>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</si>
  <si>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</si>
  <si>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</si>
  <si>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</si>
  <si>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</si>
  <si>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</si>
  <si>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</si>
  <si>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</si>
  <si>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</si>
  <si>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</si>
  <si>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</si>
  <si>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</si>
  <si>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</si>
  <si>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</si>
  <si>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</si>
  <si>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</si>
  <si>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</si>
  <si>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</si>
  <si>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</si>
  <si>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</si>
  <si>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</si>
  <si>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</si>
  <si>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</si>
  <si>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</si>
  <si>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</si>
  <si>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</si>
  <si>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</si>
  <si>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</si>
  <si>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</si>
  <si>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</si>
  <si>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</si>
  <si>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</si>
  <si>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</si>
  <si>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</si>
  <si>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</si>
  <si>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</si>
  <si>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</si>
  <si>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</si>
  <si>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</si>
  <si>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</si>
  <si>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</si>
  <si>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</si>
  <si>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</si>
  <si>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</si>
  <si>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</si>
  <si>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</si>
  <si>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</si>
  <si>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</si>
  <si>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</si>
  <si>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</si>
  <si>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</si>
  <si>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</si>
  <si>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</si>
  <si>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</si>
  <si>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</si>
  <si>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</si>
  <si>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</si>
  <si>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</si>
  <si>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</si>
  <si>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</si>
  <si>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</si>
  <si>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</si>
  <si>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</si>
  <si>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</si>
  <si>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</si>
  <si>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</si>
  <si>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</si>
  <si>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</si>
  <si>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</si>
  <si>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</si>
  <si>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</si>
  <si>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</si>
  <si>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</si>
  <si>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</si>
  <si>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</si>
  <si>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</si>
  <si>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</si>
  <si>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</si>
  <si>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</si>
  <si>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</si>
  <si>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</si>
  <si>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</si>
  <si>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</si>
  <si>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</si>
  <si>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</si>
  <si>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</si>
  <si>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</si>
  <si>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</si>
  <si>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</si>
  <si>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</si>
  <si>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</si>
  <si>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</si>
  <si>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</si>
  <si>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</si>
  <si>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</si>
  <si>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</si>
  <si>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</si>
  <si>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</si>
  <si>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</si>
  <si>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</si>
  <si>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</si>
  <si>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</si>
  <si>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</si>
  <si>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</si>
  <si>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</si>
  <si>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</si>
  <si>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</si>
  <si>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</si>
  <si>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</si>
  <si>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</si>
  <si>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</si>
  <si>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</si>
  <si>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</si>
  <si>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</si>
  <si>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</si>
  <si>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</si>
  <si>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</si>
  <si>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</si>
  <si>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</si>
  <si>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</si>
  <si>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</si>
  <si>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</si>
  <si>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</si>
  <si>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</si>
  <si>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</si>
  <si>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</si>
  <si>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</si>
  <si>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</si>
  <si>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</si>
  <si>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</si>
  <si>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</si>
  <si>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</si>
  <si>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</si>
  <si>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</si>
  <si>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</si>
  <si>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</si>
  <si>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</si>
  <si>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</si>
  <si>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</si>
  <si>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</si>
  <si>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</si>
  <si>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</si>
  <si>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</si>
  <si>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</si>
  <si>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</si>
  <si>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</si>
  <si>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</si>
  <si>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</si>
  <si>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</si>
  <si>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</si>
  <si>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</si>
  <si>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</si>
  <si>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</si>
  <si>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</si>
  <si>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</si>
  <si>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</si>
  <si>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</si>
  <si>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</si>
  <si>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</si>
  <si>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</si>
  <si>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</si>
  <si>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</si>
  <si>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</si>
  <si>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</si>
  <si>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</si>
  <si>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</si>
  <si>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</si>
  <si>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</si>
  <si>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</si>
  <si>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</si>
  <si>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</si>
  <si>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</si>
  <si>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</si>
  <si>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</si>
  <si>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</si>
  <si>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</si>
  <si>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</si>
  <si>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</si>
  <si>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</si>
  <si>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</si>
  <si>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</si>
  <si>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</si>
  <si>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</si>
  <si>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</si>
  <si>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</si>
  <si>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</si>
  <si>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</si>
  <si>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</si>
  <si>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</si>
  <si>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</si>
  <si>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</si>
  <si>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</si>
  <si>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</si>
  <si>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</si>
  <si>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</si>
  <si>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</si>
  <si>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</si>
  <si>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</si>
  <si>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</si>
  <si>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</si>
  <si>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</si>
  <si>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</si>
  <si>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</si>
  <si>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</si>
  <si>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</si>
  <si>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</si>
  <si>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</si>
  <si>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</si>
  <si>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</si>
  <si>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</si>
  <si>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</si>
  <si>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</si>
  <si>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</si>
  <si>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</si>
  <si>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</si>
  <si>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</si>
  <si>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</si>
  <si>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</si>
  <si>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</si>
  <si>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</si>
  <si>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</si>
  <si>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</si>
  <si>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</si>
  <si>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</si>
  <si>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</si>
  <si>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</si>
  <si>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</si>
  <si>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</si>
  <si>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</si>
  <si>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</si>
  <si>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</si>
  <si>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</si>
  <si>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</si>
  <si>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</si>
  <si>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</si>
  <si>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</si>
  <si>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</si>
  <si>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</si>
  <si>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</si>
  <si>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</si>
  <si>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</si>
  <si>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</si>
  <si>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</si>
  <si>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</si>
  <si>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</si>
  <si>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</si>
  <si>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</si>
  <si>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</si>
  <si>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</si>
  <si>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</si>
  <si>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</si>
  <si>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</si>
  <si>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</si>
  <si>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</si>
  <si>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</si>
  <si>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</si>
  <si>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</si>
  <si>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</si>
  <si>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</si>
  <si>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</si>
  <si>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</si>
  <si>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</si>
  <si>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</si>
  <si>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</si>
  <si>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</si>
  <si>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</si>
  <si>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</si>
  <si>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</si>
  <si>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</si>
  <si>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</si>
  <si>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</si>
  <si>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</si>
  <si>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</si>
  <si>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</si>
  <si>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</si>
  <si>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</si>
  <si>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</si>
  <si>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</si>
  <si>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</si>
  <si>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</si>
  <si>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</si>
  <si>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</si>
  <si>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</si>
  <si>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</si>
  <si>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</si>
  <si>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</si>
  <si>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</si>
  <si>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</si>
  <si>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</si>
  <si>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</si>
  <si>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</si>
  <si>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</si>
  <si>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</si>
  <si>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</si>
  <si>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</si>
  <si>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</si>
  <si>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</si>
  <si>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</si>
  <si>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</si>
  <si>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</si>
  <si>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</si>
  <si>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</si>
  <si>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</si>
  <si>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</si>
  <si>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</si>
  <si>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</si>
  <si>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</si>
  <si>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</si>
  <si>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</si>
  <si>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</si>
  <si>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</si>
  <si>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</si>
  <si>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</si>
  <si>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</si>
  <si>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</si>
  <si>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</si>
  <si>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</si>
  <si>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</si>
  <si>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</si>
  <si>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</si>
  <si>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</si>
  <si>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</si>
  <si>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</si>
  <si>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</si>
  <si>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</si>
  <si>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</si>
  <si>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</si>
  <si>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</si>
  <si>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</si>
  <si>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</si>
  <si>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</si>
  <si>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</si>
  <si>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</si>
  <si>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</si>
  <si>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</si>
  <si>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</si>
  <si>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</si>
  <si>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</si>
  <si>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</si>
  <si>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</si>
  <si>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</si>
  <si>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</si>
  <si>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</si>
  <si>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</si>
  <si>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</si>
  <si>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</si>
  <si>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</si>
  <si>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</si>
  <si>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</si>
  <si>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</si>
  <si>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</si>
  <si>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</si>
  <si>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</si>
  <si>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</si>
  <si>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</si>
  <si>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</si>
  <si>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</si>
  <si>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</si>
  <si>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</si>
  <si>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</si>
  <si>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</si>
  <si>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</si>
  <si>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</si>
  <si>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</si>
  <si>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</si>
  <si>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</si>
  <si>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</si>
  <si>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</si>
  <si>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</si>
  <si>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</si>
  <si>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</si>
  <si>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</si>
  <si>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</si>
  <si>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</si>
  <si>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</si>
  <si>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</si>
  <si>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</si>
  <si>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</si>
  <si>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</si>
  <si>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</si>
  <si>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</si>
  <si>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</si>
  <si>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</si>
  <si>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</si>
  <si>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</si>
  <si>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</si>
  <si>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</si>
  <si>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</si>
  <si>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</si>
  <si>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</si>
  <si>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</si>
  <si>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</si>
  <si>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</si>
  <si>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</si>
  <si>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</si>
  <si>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</si>
  <si>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</si>
  <si>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</si>
  <si>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</si>
  <si>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</si>
  <si>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</si>
  <si>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</si>
  <si>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</si>
  <si>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</si>
  <si>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</si>
  <si>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</si>
  <si>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</si>
  <si>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</si>
  <si>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</si>
  <si>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</si>
  <si>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</si>
  <si>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</si>
  <si>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</si>
  <si>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</si>
  <si>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</si>
  <si>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</si>
  <si>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</si>
  <si>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</si>
  <si>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</si>
  <si>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</si>
  <si>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</si>
  <si>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</si>
  <si>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</si>
  <si>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</si>
  <si>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</si>
  <si>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</si>
  <si>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</si>
  <si>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</si>
  <si>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</si>
  <si>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</si>
  <si>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</si>
  <si>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</si>
  <si>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</si>
  <si>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</si>
  <si>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</si>
  <si>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</si>
  <si>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</si>
  <si>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</si>
  <si>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</si>
  <si>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</si>
  <si>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</si>
  <si>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</si>
  <si>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</si>
  <si>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</si>
  <si>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</si>
  <si>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</si>
  <si>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</si>
  <si>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</si>
  <si>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</si>
  <si>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</si>
  <si>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</si>
  <si>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</si>
  <si>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</si>
  <si>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</si>
  <si>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</si>
  <si>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</si>
  <si>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</si>
  <si>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</si>
  <si>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</si>
  <si>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</si>
  <si>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</si>
  <si>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</si>
  <si>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</si>
  <si>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</si>
  <si>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</si>
  <si>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</si>
  <si>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</si>
  <si>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</si>
  <si>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</si>
  <si>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</si>
  <si>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</si>
  <si>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</si>
  <si>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</si>
  <si>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</si>
  <si>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</si>
  <si>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</si>
  <si>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</si>
  <si>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</si>
  <si>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</si>
  <si>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</si>
  <si>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</si>
  <si>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</si>
  <si>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</si>
  <si>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</si>
  <si>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</si>
  <si>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</si>
  <si>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</si>
  <si>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</si>
  <si>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</si>
  <si>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</si>
  <si>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</si>
  <si>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</si>
  <si>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</si>
  <si>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</si>
  <si>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</si>
  <si>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</si>
  <si>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</si>
  <si>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</si>
  <si>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</si>
  <si>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</si>
  <si>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</si>
  <si>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</si>
  <si>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</si>
  <si>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</si>
  <si>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</si>
  <si>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</si>
  <si>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</si>
  <si>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</si>
  <si>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</si>
  <si>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</si>
  <si>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</si>
  <si>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</si>
  <si>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</si>
  <si>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</si>
  <si>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</si>
  <si>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</si>
  <si>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</si>
  <si>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</si>
  <si>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</si>
  <si>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</si>
  <si>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</si>
  <si>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</si>
  <si>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</si>
  <si>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</si>
  <si>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</si>
  <si>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</si>
  <si>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</si>
  <si>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</si>
  <si>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</si>
  <si>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</si>
  <si>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</si>
  <si>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</si>
  <si>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</si>
  <si>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</si>
  <si>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</si>
  <si>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</si>
  <si>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</si>
  <si>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</si>
  <si>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</si>
  <si>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</si>
  <si>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</si>
  <si>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</si>
  <si>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</si>
  <si>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</si>
  <si>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</si>
  <si>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</si>
  <si>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</si>
  <si>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</si>
  <si>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</si>
  <si>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</si>
  <si>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</si>
  <si>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</si>
  <si>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</si>
  <si>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</si>
  <si>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</si>
  <si>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</si>
  <si>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</si>
  <si>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</si>
  <si>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</si>
  <si>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</si>
  <si>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</si>
  <si>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</si>
  <si>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</si>
  <si>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</si>
  <si>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</si>
  <si>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</si>
  <si>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</si>
  <si>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</si>
  <si>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</si>
  <si>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</si>
  <si>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</si>
  <si>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</si>
  <si>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</si>
  <si>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</si>
  <si>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</si>
  <si>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</si>
  <si>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</si>
  <si>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</si>
  <si>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</si>
  <si>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</si>
  <si>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</si>
  <si>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</si>
  <si>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</si>
  <si>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</si>
  <si>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</si>
  <si>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</si>
  <si>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</si>
  <si>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</si>
  <si>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</si>
  <si>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</si>
  <si>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</si>
  <si>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</si>
  <si>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</si>
  <si>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</si>
  <si>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</si>
  <si>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</si>
  <si>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</si>
  <si>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</si>
  <si>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</si>
  <si>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</si>
  <si>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</si>
  <si>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</si>
  <si>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</si>
  <si>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</si>
  <si>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</si>
  <si>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</si>
  <si>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</si>
  <si>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</si>
  <si>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</si>
  <si>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</si>
  <si>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</si>
  <si>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</si>
  <si>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</si>
  <si>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</si>
  <si>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</si>
  <si>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</si>
  <si>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</si>
  <si>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</si>
  <si>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</si>
  <si>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</si>
  <si>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</si>
  <si>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</si>
  <si>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</si>
  <si>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</si>
  <si>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</si>
  <si>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</si>
  <si>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</si>
  <si>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</si>
  <si>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</si>
  <si>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</si>
  <si>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</si>
  <si>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</si>
  <si>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</si>
  <si>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</si>
  <si>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</si>
  <si>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</si>
  <si>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</si>
  <si>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</si>
  <si>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</si>
  <si>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</si>
  <si>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</si>
  <si>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</si>
  <si>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</si>
  <si>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</si>
  <si>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</si>
  <si>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</si>
  <si>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</si>
  <si>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</si>
  <si>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</si>
  <si>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</si>
  <si>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</si>
  <si>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</si>
  <si>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</si>
  <si>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</si>
  <si>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</si>
  <si>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</si>
  <si>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</si>
  <si>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</si>
  <si>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</si>
  <si>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</si>
  <si>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</si>
  <si>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</si>
  <si>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</si>
  <si>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</si>
  <si>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</si>
  <si>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</si>
  <si>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</si>
  <si>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</si>
  <si>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</si>
  <si>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</si>
  <si>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</si>
  <si>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</si>
  <si>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</si>
  <si>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</si>
  <si>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</si>
  <si>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</si>
  <si>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</si>
  <si>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</si>
  <si>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</si>
  <si>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</si>
  <si>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</si>
  <si>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</si>
  <si>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</si>
  <si>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</si>
  <si>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</si>
  <si>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</si>
  <si>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</si>
  <si>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</si>
  <si>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</si>
  <si>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</si>
  <si>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</si>
  <si>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</si>
  <si>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</si>
  <si>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</si>
  <si>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</si>
  <si>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</si>
  <si>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</si>
  <si>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</si>
  <si>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</si>
  <si>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</si>
  <si>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</si>
  <si>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</si>
  <si>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</si>
  <si>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</si>
  <si>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</si>
  <si>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</si>
  <si>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</si>
  <si>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</si>
  <si>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</si>
  <si>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</si>
  <si>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</si>
  <si>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</si>
  <si>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</si>
  <si>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</si>
  <si>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</si>
  <si>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</si>
  <si>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</si>
  <si>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</si>
  <si>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</si>
  <si>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</si>
  <si>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</si>
  <si>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</si>
  <si>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</si>
  <si>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</si>
  <si>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</si>
  <si>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</si>
  <si>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</si>
  <si>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</si>
  <si>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</si>
  <si>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</si>
  <si>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</si>
  <si>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</si>
  <si>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</si>
  <si>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</si>
  <si>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</si>
  <si>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</si>
  <si>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</si>
  <si>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</si>
  <si>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</si>
  <si>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</si>
  <si>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</si>
  <si>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</si>
  <si>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</si>
  <si>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</si>
  <si>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</si>
  <si>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</si>
  <si>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</si>
  <si>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</si>
  <si>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</si>
  <si>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</si>
  <si>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</si>
  <si>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</si>
  <si>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</si>
  <si>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</si>
  <si>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</si>
  <si>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</si>
  <si>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</si>
  <si>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</si>
  <si>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</si>
  <si>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</si>
  <si>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</si>
  <si>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</si>
  <si>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</si>
  <si>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</si>
  <si>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</si>
  <si>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</si>
  <si>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</si>
  <si>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</si>
  <si>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</si>
  <si>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</si>
  <si>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</si>
  <si>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</si>
  <si>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</si>
  <si>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</si>
  <si>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</si>
  <si>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</si>
  <si>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</si>
  <si>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</si>
  <si>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</si>
  <si>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</si>
  <si>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</si>
  <si>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</si>
  <si>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</si>
  <si>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</si>
  <si>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</si>
  <si>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</si>
  <si>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</si>
  <si>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</si>
  <si>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</si>
  <si>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</si>
  <si>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</si>
  <si>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</si>
  <si>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</si>
  <si>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</si>
  <si>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</si>
  <si>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</si>
  <si>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</si>
  <si>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</si>
  <si>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</si>
  <si>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</si>
  <si>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</si>
  <si>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</si>
  <si>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</si>
  <si>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</si>
  <si>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</si>
  <si>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</si>
  <si>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</si>
  <si>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</si>
  <si>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</si>
  <si>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</si>
  <si>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</si>
  <si>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</si>
  <si>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</si>
  <si>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</si>
  <si>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</si>
  <si>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</si>
  <si>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</si>
  <si>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</si>
  <si>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</si>
  <si>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</si>
  <si>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</si>
  <si>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</si>
  <si>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</si>
  <si>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</si>
  <si>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</si>
  <si>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</si>
  <si>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</si>
  <si>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</si>
  <si>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</si>
  <si>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</si>
  <si>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</si>
  <si>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</si>
  <si>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</si>
  <si>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</si>
  <si>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</si>
  <si>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</si>
  <si>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</si>
  <si>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</si>
  <si>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</si>
  <si>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</si>
  <si>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</si>
  <si>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</si>
  <si>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</si>
  <si>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</si>
  <si>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</si>
  <si>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</si>
  <si>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</si>
  <si>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</si>
  <si>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</si>
  <si>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</si>
  <si>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</si>
  <si>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</si>
  <si>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</si>
  <si>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</si>
  <si>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</si>
  <si>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</si>
  <si>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</si>
  <si>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</si>
  <si>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</si>
  <si>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</si>
  <si>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</si>
  <si>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</si>
  <si>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</si>
  <si>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</si>
  <si>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</si>
  <si>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</si>
  <si>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</si>
  <si>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</si>
  <si>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</si>
  <si>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</si>
  <si>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</si>
  <si>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</si>
  <si>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</si>
  <si>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</si>
  <si>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</si>
  <si>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</si>
  <si>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</si>
  <si>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</si>
  <si>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</si>
  <si>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</si>
  <si>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</si>
  <si>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</si>
  <si>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</si>
  <si>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</si>
  <si>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</si>
  <si>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</si>
  <si>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</si>
  <si>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</si>
  <si>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</si>
  <si>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</si>
  <si>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</si>
  <si>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</si>
  <si>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</si>
  <si>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</si>
  <si>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</si>
  <si>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</si>
  <si>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</si>
  <si>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</si>
  <si>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</si>
  <si>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</si>
  <si>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</si>
  <si>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</si>
  <si>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</si>
  <si>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</si>
  <si>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</si>
  <si>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</si>
  <si>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</si>
  <si>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</si>
  <si>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</si>
  <si>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</si>
  <si>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</si>
  <si>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</si>
  <si>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</si>
  <si>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</si>
  <si>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</si>
  <si>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</si>
  <si>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</si>
  <si>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</si>
  <si>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</si>
  <si>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</si>
  <si>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</si>
  <si>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</si>
  <si>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</si>
  <si>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</si>
  <si>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</si>
  <si>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</si>
  <si>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</si>
  <si>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</si>
  <si>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</si>
  <si>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</si>
  <si>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</si>
  <si>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</si>
  <si>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</si>
  <si>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</si>
  <si>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</si>
  <si>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</si>
  <si>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</si>
  <si>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</si>
  <si>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</si>
  <si>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</si>
  <si>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</si>
  <si>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</si>
  <si>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</si>
  <si>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</si>
  <si>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</si>
  <si>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</si>
  <si>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</si>
  <si>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</si>
  <si>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</si>
  <si>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</si>
  <si>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</si>
  <si>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</si>
  <si>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</si>
  <si>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</si>
  <si>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</si>
  <si>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</si>
  <si>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</si>
  <si>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</si>
  <si>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</si>
  <si>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</si>
  <si>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</si>
  <si>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</si>
  <si>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</si>
  <si>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</si>
  <si>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</si>
  <si>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</si>
  <si>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</si>
  <si>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</si>
  <si>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</si>
  <si>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</si>
  <si>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</si>
  <si>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</si>
  <si>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</si>
  <si>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</si>
  <si>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</si>
  <si>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</si>
  <si>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</si>
  <si>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</si>
  <si>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</si>
  <si>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</si>
  <si>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</si>
  <si>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</si>
  <si>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</si>
  <si>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</si>
  <si>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</si>
  <si>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</si>
  <si>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</si>
  <si>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</si>
  <si>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</si>
  <si>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</si>
  <si>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</si>
  <si>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</si>
  <si>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</si>
  <si>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</si>
  <si>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</si>
  <si>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</si>
  <si>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</si>
  <si>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</si>
  <si>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</si>
  <si>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</si>
  <si>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</si>
  <si>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</si>
  <si>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</si>
  <si>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</si>
  <si>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</si>
  <si>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</si>
  <si>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</si>
  <si>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</si>
  <si>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</si>
  <si>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</si>
  <si>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</si>
  <si>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</si>
  <si>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</si>
  <si>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</si>
  <si>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</si>
  <si>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</si>
  <si>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</si>
  <si>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</si>
  <si>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</si>
  <si>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</si>
  <si>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</si>
  <si>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</si>
  <si>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</si>
  <si>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</si>
  <si>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</si>
  <si>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</si>
  <si>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</si>
  <si>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</si>
  <si>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</si>
  <si>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</si>
  <si>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</si>
  <si>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</si>
  <si>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</si>
  <si>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</si>
  <si>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</si>
  <si>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</si>
  <si>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</si>
  <si>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</si>
  <si>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</si>
  <si>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</si>
  <si>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</si>
  <si>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</si>
  <si>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</si>
  <si>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</si>
  <si>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</si>
  <si>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</si>
  <si>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</si>
  <si>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</si>
  <si>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</si>
  <si>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</si>
  <si>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</si>
  <si>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</si>
  <si>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</si>
  <si>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</si>
  <si>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</si>
  <si>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</si>
  <si>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</si>
  <si>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</si>
  <si>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</si>
  <si>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</si>
  <si>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</si>
  <si>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</si>
  <si>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</si>
  <si>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</si>
  <si>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</si>
  <si>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</si>
  <si>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</si>
  <si>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</si>
  <si>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</si>
  <si>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</si>
  <si>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</si>
  <si>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</si>
  <si>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</si>
  <si>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</si>
  <si>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</si>
  <si>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</si>
  <si>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</si>
  <si>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</si>
  <si>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</si>
  <si>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</si>
  <si>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</si>
  <si>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</si>
  <si>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</si>
  <si>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</si>
  <si>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</si>
  <si>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</si>
  <si>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</si>
  <si>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</si>
  <si>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</si>
  <si>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</si>
  <si>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</si>
  <si>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</si>
  <si>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</si>
  <si>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</si>
  <si>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</si>
  <si>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</si>
  <si>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</si>
  <si>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</si>
  <si>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</si>
  <si>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</si>
  <si>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</si>
  <si>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</si>
  <si>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</si>
  <si>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</si>
  <si>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</si>
  <si>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</si>
  <si>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</si>
  <si>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</si>
  <si>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</si>
  <si>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</si>
  <si>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</si>
  <si>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</si>
  <si>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</si>
  <si>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</si>
  <si>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</si>
  <si>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</si>
  <si>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</si>
  <si>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</si>
  <si>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</si>
  <si>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</si>
  <si>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</si>
  <si>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</si>
  <si>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</si>
  <si>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</si>
  <si>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</si>
  <si>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</si>
  <si>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</si>
  <si>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</si>
  <si>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</si>
  <si>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</si>
  <si>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</si>
  <si>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</si>
  <si>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</si>
  <si>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</si>
  <si>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</si>
  <si>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</si>
  <si>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</si>
  <si>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</si>
  <si>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</si>
  <si>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</si>
  <si>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</si>
  <si>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</si>
  <si>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</si>
  <si>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</si>
  <si>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</si>
  <si>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</si>
  <si>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</si>
  <si>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</si>
  <si>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</si>
  <si>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</si>
  <si>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</si>
  <si>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</si>
  <si>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</si>
  <si>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</si>
  <si>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</si>
  <si>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</si>
  <si>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</si>
  <si>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</si>
  <si>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</si>
  <si>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</si>
  <si>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</si>
  <si>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</si>
  <si>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</si>
  <si>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</si>
  <si>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</si>
  <si>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</si>
  <si>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</si>
  <si>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</si>
  <si>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</si>
  <si>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</si>
  <si>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</si>
  <si>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</si>
  <si>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</si>
  <si>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</si>
  <si>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</si>
  <si>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</si>
  <si>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</si>
  <si>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</si>
  <si>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</si>
  <si>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</si>
  <si>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</si>
  <si>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</si>
  <si>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</si>
  <si>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</si>
  <si>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</si>
  <si>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</si>
  <si>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</si>
  <si>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</si>
  <si>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</si>
  <si>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</si>
  <si>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</si>
  <si>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</si>
  <si>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</si>
  <si>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</si>
  <si>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</si>
  <si>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</si>
  <si>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</si>
  <si>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</si>
  <si>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</si>
  <si>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</si>
  <si>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</si>
  <si>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</si>
  <si>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</si>
  <si>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</si>
  <si>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</si>
  <si>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</si>
  <si>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</si>
  <si>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</si>
  <si>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</si>
  <si>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</si>
  <si>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</si>
  <si>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</si>
  <si>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</si>
  <si>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</si>
  <si>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</si>
  <si>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</si>
  <si>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</si>
  <si>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</si>
  <si>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</si>
  <si>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</si>
  <si>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</si>
  <si>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</si>
  <si>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</si>
  <si>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</si>
  <si>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</si>
  <si>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</si>
  <si>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</si>
  <si>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</si>
  <si>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</si>
  <si>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</si>
  <si>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</si>
  <si>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</si>
  <si>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</si>
  <si>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</si>
  <si>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</si>
  <si>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</si>
  <si>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</si>
  <si>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</si>
  <si>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</si>
  <si>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</si>
  <si>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</si>
  <si>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</si>
  <si>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</si>
  <si>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</si>
  <si>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</si>
  <si>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</si>
  <si>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</si>
  <si>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</si>
  <si>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</si>
  <si>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</si>
  <si>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</si>
  <si>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</si>
  <si>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</si>
  <si>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</si>
  <si>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</si>
  <si>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</si>
  <si>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</si>
  <si>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</si>
  <si>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</si>
  <si>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</si>
  <si>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</si>
  <si>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</si>
  <si>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</si>
  <si>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</si>
  <si>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</si>
  <si>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</si>
  <si>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</si>
  <si>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</si>
  <si>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</si>
  <si>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</si>
  <si>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</si>
  <si>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</si>
  <si>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</si>
  <si>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</si>
  <si>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</si>
  <si>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</si>
  <si>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</si>
  <si>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</si>
  <si>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</si>
  <si>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</si>
  <si>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</si>
  <si>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</si>
  <si>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</si>
  <si>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</si>
  <si>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</si>
  <si>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</si>
  <si>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</si>
  <si>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</si>
  <si>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</si>
  <si>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</si>
  <si>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</si>
  <si>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</si>
  <si>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</si>
  <si>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</si>
  <si>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</si>
  <si>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</si>
  <si>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</si>
  <si>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</si>
  <si>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</si>
  <si>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</si>
  <si>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</si>
  <si>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</si>
  <si>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</si>
  <si>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</si>
  <si>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</si>
  <si>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</si>
  <si>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</si>
  <si>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</si>
  <si>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</si>
  <si>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</si>
  <si>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</si>
  <si>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</si>
  <si>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</si>
  <si>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</si>
  <si>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</si>
  <si>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</si>
  <si>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</si>
  <si>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</si>
  <si>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</si>
  <si>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</si>
  <si>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</si>
  <si>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</si>
  <si>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</si>
  <si>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</si>
  <si>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</si>
  <si>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</si>
  <si>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</si>
  <si>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</si>
  <si>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</si>
  <si>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</si>
  <si>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</si>
  <si>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</si>
  <si>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</si>
  <si>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</si>
  <si>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</si>
  <si>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</si>
  <si>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</si>
  <si>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</si>
  <si>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</si>
  <si>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</si>
  <si>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</si>
  <si>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</si>
  <si>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</si>
  <si>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</si>
  <si>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</si>
  <si>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</si>
  <si>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</si>
  <si>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</si>
  <si>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</si>
  <si>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</si>
  <si>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</si>
  <si>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</si>
  <si>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</si>
  <si>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</si>
  <si>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</si>
  <si>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</si>
  <si>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</si>
  <si>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</si>
  <si>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</si>
  <si>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</si>
  <si>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</si>
  <si>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</si>
  <si>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</si>
  <si>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</si>
  <si>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</si>
  <si>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</si>
  <si>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</si>
  <si>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</si>
  <si>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</si>
  <si>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</si>
  <si>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</si>
  <si>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</si>
  <si>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</si>
  <si>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</si>
  <si>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</si>
  <si>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</si>
  <si>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</si>
  <si>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</si>
  <si>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</si>
  <si>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</si>
  <si>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</si>
  <si>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</si>
  <si>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</si>
  <si>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</si>
  <si>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</si>
  <si>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</si>
  <si>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</si>
  <si>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</si>
  <si>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</si>
  <si>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</si>
  <si>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</si>
  <si>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</si>
  <si>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</si>
  <si>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</si>
  <si>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</si>
  <si>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</si>
  <si>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</si>
  <si>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</si>
  <si>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</si>
  <si>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</si>
  <si>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</si>
  <si>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</si>
  <si>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</si>
  <si>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</si>
  <si>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</si>
  <si>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</si>
  <si>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</si>
  <si>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</si>
  <si>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</si>
  <si>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</si>
  <si>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</si>
  <si>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</si>
  <si>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</si>
  <si>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</si>
  <si>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</si>
  <si>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</si>
  <si>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</si>
  <si>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</si>
  <si>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</si>
  <si>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</si>
  <si>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</si>
  <si>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</si>
  <si>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</si>
  <si>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</si>
  <si>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</si>
  <si>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</si>
  <si>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</si>
  <si>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</si>
  <si>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</si>
  <si>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</si>
  <si>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</si>
  <si>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</si>
  <si>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</si>
  <si>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</si>
  <si>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</si>
  <si>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</si>
  <si>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</si>
  <si>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</si>
  <si>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</si>
  <si>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</si>
  <si>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</si>
  <si>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</si>
  <si>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</si>
  <si>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</si>
  <si>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</si>
  <si>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</si>
  <si>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</si>
  <si>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</si>
  <si>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</si>
  <si>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</si>
  <si>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</si>
  <si>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</si>
  <si>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</si>
  <si>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</si>
  <si>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</si>
  <si>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</si>
  <si>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</si>
  <si>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</si>
  <si>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</si>
  <si>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</si>
  <si>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</si>
  <si>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</si>
  <si>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</si>
  <si>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</si>
  <si>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</si>
  <si>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</si>
  <si>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</si>
  <si>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</si>
  <si>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</si>
  <si>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</si>
  <si>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</si>
  <si>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</si>
  <si>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</si>
  <si>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</si>
  <si>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</si>
  <si>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</si>
  <si>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</si>
  <si>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</si>
  <si>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</si>
  <si>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</si>
  <si>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</si>
  <si>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</si>
  <si>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</si>
  <si>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</si>
  <si>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</si>
  <si>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</si>
  <si>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</si>
  <si>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</si>
  <si>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</si>
  <si>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</si>
  <si>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</si>
  <si>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</si>
  <si>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</si>
  <si>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</si>
  <si>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</si>
  <si>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</si>
  <si>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</si>
  <si>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</si>
  <si>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</si>
  <si>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</si>
  <si>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</si>
  <si>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</si>
  <si>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</si>
  <si>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</si>
  <si>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</si>
  <si>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</si>
  <si>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</si>
  <si>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</si>
  <si>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</si>
  <si>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</si>
  <si>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</si>
  <si>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</si>
  <si>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</si>
  <si>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</si>
  <si>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</si>
  <si>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</si>
  <si>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</si>
  <si>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</si>
  <si>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</si>
  <si>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</si>
  <si>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</si>
  <si>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</si>
  <si>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</si>
  <si>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</si>
  <si>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</si>
  <si>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</si>
  <si>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</si>
  <si>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</si>
  <si>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</si>
  <si>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</si>
  <si>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</si>
  <si>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</si>
  <si>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</si>
  <si>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</si>
  <si>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</si>
  <si>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</si>
  <si>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</si>
  <si>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</si>
  <si>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</si>
  <si>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</si>
  <si>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</si>
  <si>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</si>
  <si>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</si>
  <si>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</si>
  <si>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</si>
  <si>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</si>
  <si>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</si>
  <si>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</si>
  <si>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</si>
  <si>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</si>
  <si>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</si>
  <si>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</si>
  <si>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</si>
  <si>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</si>
  <si>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</si>
  <si>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</si>
  <si>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</si>
  <si>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</si>
  <si>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</si>
  <si>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</si>
  <si>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</si>
  <si>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</si>
  <si>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</si>
  <si>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</si>
  <si>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</si>
  <si>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</si>
  <si>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</si>
  <si>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</si>
  <si>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</si>
  <si>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</si>
  <si>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</si>
  <si>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</si>
  <si>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</si>
  <si>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</si>
  <si>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</si>
  <si>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</si>
  <si>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</si>
  <si>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</si>
  <si>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</si>
  <si>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</si>
  <si>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</si>
  <si>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</si>
  <si>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</si>
  <si>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</si>
  <si>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</si>
  <si>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</si>
  <si>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</si>
  <si>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</si>
  <si>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</si>
  <si>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</si>
  <si>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</si>
  <si>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</si>
  <si>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</si>
  <si>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</si>
  <si>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</si>
  <si>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</si>
  <si>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</si>
  <si>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</si>
  <si>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</si>
  <si>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</si>
  <si>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</si>
  <si>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</si>
  <si>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</si>
  <si>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</si>
  <si>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</si>
  <si>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</si>
  <si>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</si>
  <si>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</si>
  <si>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</si>
  <si>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</si>
  <si>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</si>
  <si>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</si>
  <si>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</si>
  <si>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</si>
  <si>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</si>
  <si>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</si>
  <si>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</si>
  <si>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</si>
  <si>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</si>
  <si>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</si>
  <si>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</si>
  <si>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</si>
  <si>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</si>
  <si>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</si>
  <si>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</si>
  <si>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</si>
  <si>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</si>
  <si>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</si>
  <si>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</si>
  <si>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</si>
  <si>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</si>
  <si>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</si>
  <si>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</si>
  <si>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</si>
  <si>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</si>
  <si>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</si>
  <si>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</si>
  <si>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</si>
  <si>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</si>
  <si>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</si>
  <si>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</si>
  <si>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</si>
  <si>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</si>
  <si>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</si>
  <si>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</si>
  <si>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</si>
  <si>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</si>
  <si>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</si>
  <si>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</si>
  <si>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</si>
  <si>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</si>
  <si>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</si>
  <si>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</si>
  <si>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</si>
  <si>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</si>
  <si>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</si>
  <si>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</si>
  <si>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</si>
  <si>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</si>
  <si>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</si>
  <si>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</si>
  <si>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</si>
  <si>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</si>
  <si>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</si>
  <si>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</si>
  <si>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</si>
  <si>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</si>
  <si>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</si>
  <si>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</si>
  <si>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</si>
  <si>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</si>
  <si>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</si>
  <si>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</si>
  <si>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</si>
  <si>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</si>
  <si>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</si>
  <si>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</si>
  <si>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</si>
  <si>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</si>
  <si>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</si>
  <si>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</si>
  <si>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</si>
  <si>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</si>
  <si>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</si>
  <si>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</si>
  <si>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</si>
  <si>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</si>
  <si>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</si>
  <si>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</si>
  <si>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</si>
  <si>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</si>
  <si>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</si>
  <si>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</si>
  <si>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</si>
  <si>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</si>
  <si>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</si>
  <si>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</si>
  <si>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</si>
  <si>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</si>
  <si>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</si>
  <si>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</si>
  <si>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</si>
  <si>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</si>
  <si>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</si>
  <si>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</si>
  <si>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</si>
  <si>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</si>
  <si>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</si>
  <si>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</si>
  <si>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</si>
  <si>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</si>
  <si>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</si>
  <si>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</si>
  <si>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</si>
  <si>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</si>
  <si>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</si>
  <si>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</si>
  <si>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</si>
  <si>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</si>
  <si>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</si>
  <si>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</si>
  <si>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</si>
  <si>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</si>
  <si>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</si>
  <si>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</si>
  <si>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</si>
  <si>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</si>
  <si>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</si>
  <si>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</si>
  <si>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</si>
  <si>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</si>
  <si>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</si>
  <si>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</si>
  <si>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</si>
  <si>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</si>
  <si>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</si>
  <si>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</si>
  <si>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</si>
  <si>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</si>
  <si>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</si>
  <si>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</si>
  <si>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</si>
  <si>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</si>
  <si>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</si>
  <si>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</si>
  <si>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</si>
  <si>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</si>
  <si>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</si>
  <si>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</si>
  <si>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</si>
  <si>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</si>
  <si>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</si>
  <si>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</si>
  <si>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</si>
  <si>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</si>
  <si>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</si>
  <si>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</si>
  <si>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</si>
  <si>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</si>
  <si>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</si>
  <si>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</si>
  <si>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</si>
  <si>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</si>
  <si>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</si>
  <si>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</si>
  <si>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</si>
  <si>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</si>
  <si>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</si>
  <si>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</si>
  <si>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</si>
  <si>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</si>
  <si>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</si>
  <si>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</si>
  <si>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</si>
  <si>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</si>
  <si>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</si>
  <si>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</si>
  <si>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</si>
  <si>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</si>
  <si>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</si>
  <si>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</si>
  <si>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</si>
  <si>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</si>
  <si>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</si>
  <si>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</si>
  <si>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</si>
  <si>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</si>
  <si>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</si>
  <si>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</si>
  <si>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</si>
  <si>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</si>
  <si>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</si>
  <si>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</si>
  <si>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</si>
  <si>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</si>
  <si>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</si>
  <si>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</si>
  <si>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</si>
  <si>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</si>
  <si>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</si>
  <si>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</si>
  <si>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</si>
  <si>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</si>
  <si>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</si>
  <si>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</si>
  <si>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</si>
  <si>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</si>
  <si>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</si>
  <si>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</si>
  <si>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</si>
  <si>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</si>
  <si>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</si>
  <si>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</si>
  <si>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</si>
  <si>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</si>
  <si>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</si>
  <si>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</si>
  <si>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</si>
  <si>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</si>
  <si>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</si>
  <si>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</si>
  <si>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</si>
  <si>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</si>
  <si>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</si>
  <si>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</si>
  <si>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</si>
  <si>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</si>
  <si>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</si>
  <si>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</si>
  <si>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</si>
  <si>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</si>
  <si>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</si>
  <si>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</si>
  <si>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</si>
  <si>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</si>
  <si>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</si>
  <si>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</si>
  <si>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</si>
  <si>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</si>
  <si>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</si>
  <si>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</si>
  <si>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</si>
  <si>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</si>
  <si>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</si>
  <si>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</si>
  <si>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</si>
  <si>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</si>
  <si>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</si>
  <si>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</si>
  <si>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</si>
  <si>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</si>
  <si>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</si>
  <si>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</si>
  <si>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</si>
  <si>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</si>
  <si>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</si>
  <si>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</si>
  <si>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</si>
  <si>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</si>
  <si>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</si>
  <si>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</si>
  <si>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</si>
  <si>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</si>
  <si>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</si>
  <si>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</si>
  <si>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</si>
  <si>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</si>
  <si>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</si>
  <si>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</si>
  <si>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</si>
  <si>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</si>
  <si>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</si>
  <si>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</si>
  <si>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</si>
  <si>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</si>
  <si>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</si>
  <si>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</si>
  <si>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</si>
  <si>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</si>
  <si>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</si>
  <si>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</si>
  <si>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</si>
  <si>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</si>
  <si>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</si>
  <si>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</si>
  <si>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</si>
  <si>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</si>
  <si>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</si>
  <si>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</si>
  <si>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</si>
  <si>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</si>
  <si>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</si>
  <si>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</si>
  <si>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</si>
  <si>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</si>
  <si>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</si>
  <si>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</si>
  <si>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</si>
  <si>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</si>
  <si>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</si>
  <si>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</si>
  <si>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</si>
  <si>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</si>
  <si>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</si>
  <si>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</si>
  <si>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</si>
  <si>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</si>
  <si>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</si>
  <si>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</si>
  <si>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</si>
  <si>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</si>
  <si>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</si>
  <si>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</si>
  <si>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</si>
  <si>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</si>
  <si>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</si>
  <si>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</si>
  <si>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</si>
  <si>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</si>
  <si>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</si>
  <si>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</si>
  <si>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</si>
  <si>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</si>
  <si>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</si>
  <si>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</si>
  <si>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</si>
  <si>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</si>
  <si>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</si>
  <si>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</si>
  <si>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</si>
  <si>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</si>
  <si>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</si>
  <si>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</si>
  <si>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</si>
  <si>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</si>
  <si>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</si>
  <si>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</si>
  <si>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</si>
  <si>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</si>
  <si>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</si>
  <si>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</si>
  <si>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</si>
  <si>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</si>
  <si>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</si>
  <si>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</si>
  <si>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</si>
  <si>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</si>
  <si>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</si>
  <si>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</si>
  <si>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</si>
  <si>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</si>
  <si>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</si>
  <si>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</si>
  <si>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</si>
  <si>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</si>
  <si>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</si>
  <si>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</si>
  <si>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</si>
  <si>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</si>
  <si>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</si>
  <si>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</si>
  <si>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</si>
  <si>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</si>
  <si>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</si>
  <si>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</si>
  <si>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</si>
  <si>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</si>
  <si>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</si>
  <si>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</si>
  <si>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</si>
  <si>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</si>
  <si>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</si>
  <si>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</si>
  <si>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</si>
  <si>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</si>
  <si>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</si>
  <si>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</si>
  <si>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</si>
  <si>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</si>
  <si>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</si>
  <si>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</si>
  <si>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</si>
  <si>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</si>
  <si>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</si>
  <si>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</si>
  <si>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</si>
  <si>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</si>
  <si>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</si>
  <si>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</si>
  <si>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</si>
  <si>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</si>
  <si>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</si>
  <si>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</si>
  <si>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</si>
  <si>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</si>
  <si>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</si>
  <si>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</si>
  <si>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</si>
  <si>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</si>
  <si>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</si>
  <si>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</si>
  <si>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</si>
  <si>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</si>
  <si>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</si>
  <si>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</si>
  <si>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</si>
  <si>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</si>
  <si>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</si>
  <si>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</si>
  <si>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</si>
  <si>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</si>
  <si>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</si>
  <si>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</si>
  <si>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</si>
  <si>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</si>
  <si>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</si>
  <si>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</si>
  <si>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</si>
  <si>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</si>
  <si>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</si>
  <si>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</si>
  <si>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</si>
  <si>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</si>
  <si>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</si>
  <si>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</si>
  <si>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</si>
  <si>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</si>
  <si>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</si>
  <si>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</si>
  <si>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</si>
  <si>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</si>
  <si>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</si>
  <si>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</si>
  <si>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</si>
  <si>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</si>
  <si>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</si>
  <si>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</si>
  <si>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</si>
  <si>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</si>
  <si>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</si>
  <si>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</si>
  <si>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</si>
  <si>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</si>
  <si>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</si>
  <si>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</si>
  <si>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</si>
  <si>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</si>
  <si>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</si>
  <si>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</si>
  <si>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</si>
  <si>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</si>
  <si>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</si>
  <si>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</si>
  <si>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</si>
  <si>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</si>
  <si>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</si>
  <si>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</si>
  <si>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</si>
  <si>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</si>
  <si>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</si>
  <si>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</si>
  <si>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</si>
  <si>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</si>
  <si>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</si>
  <si>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</si>
  <si>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</si>
  <si>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</si>
  <si>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</si>
  <si>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</si>
  <si>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</si>
  <si>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</si>
  <si>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</si>
  <si>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</si>
  <si>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</si>
  <si>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</si>
  <si>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</si>
  <si>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</si>
  <si>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</si>
  <si>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</si>
  <si>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</si>
  <si>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</si>
  <si>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</si>
  <si>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</si>
  <si>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</si>
  <si>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</si>
  <si>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</si>
  <si>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</si>
  <si>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</si>
  <si>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</si>
  <si>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</si>
  <si>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</si>
  <si>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</si>
  <si>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</si>
  <si>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</si>
  <si>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</si>
  <si>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</si>
  <si>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</si>
  <si>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</si>
  <si>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</si>
  <si>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</si>
  <si>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</si>
  <si>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</si>
  <si>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</si>
  <si>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</si>
  <si>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</si>
  <si>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</si>
  <si>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</si>
  <si>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</si>
  <si>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</si>
  <si>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</si>
  <si>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</si>
  <si>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</si>
  <si>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</si>
  <si>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</si>
  <si>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</si>
  <si>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</si>
  <si>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</si>
  <si>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</si>
  <si>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</si>
  <si>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</si>
  <si>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</si>
  <si>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</si>
  <si>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</si>
  <si>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</si>
  <si>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</si>
  <si>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</si>
  <si>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</si>
  <si>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</si>
  <si>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</si>
  <si>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</si>
  <si>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</si>
  <si>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</si>
  <si>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</si>
  <si>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</si>
  <si>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</si>
  <si>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</si>
  <si>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</si>
  <si>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</si>
  <si>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</si>
  <si>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</si>
  <si>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</si>
  <si>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</si>
  <si>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</si>
  <si>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</si>
  <si>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</si>
  <si>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</si>
  <si>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</si>
  <si>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</si>
  <si>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</si>
  <si>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</si>
  <si>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</si>
  <si>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</si>
  <si>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</si>
  <si>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</si>
  <si>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</si>
  <si>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</si>
  <si>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</si>
  <si>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</si>
  <si>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</si>
  <si>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</si>
  <si>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</si>
  <si>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</si>
  <si>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</si>
  <si>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</si>
  <si>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</si>
  <si>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</si>
  <si>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</si>
  <si>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</si>
  <si>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</si>
  <si>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</si>
  <si>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</si>
  <si>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</si>
  <si>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</si>
  <si>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</si>
  <si>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</si>
  <si>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</si>
  <si>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</si>
  <si>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</si>
  <si>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</si>
  <si>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</si>
  <si>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</si>
  <si>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</si>
  <si>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</si>
  <si>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</si>
  <si>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</si>
  <si>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</si>
  <si>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</si>
  <si>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</si>
  <si>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</si>
  <si>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</si>
  <si>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</si>
  <si>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</si>
  <si>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</si>
  <si>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</si>
  <si>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</si>
  <si>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</si>
  <si>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</si>
  <si>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</si>
  <si>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</si>
  <si>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</si>
  <si>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</si>
  <si>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</si>
  <si>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</si>
  <si>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</si>
  <si>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</si>
  <si>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</si>
  <si>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</si>
  <si>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</si>
  <si>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</si>
  <si>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</si>
  <si>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</si>
  <si>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</si>
  <si>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</si>
  <si>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</si>
  <si>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</si>
  <si>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</si>
  <si>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</si>
  <si>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</si>
  <si>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</si>
  <si>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</si>
  <si>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</si>
  <si>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</si>
  <si>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</si>
  <si>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</si>
  <si>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</si>
  <si>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</si>
  <si>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</si>
  <si>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</si>
  <si>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</si>
  <si>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</si>
  <si>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</si>
  <si>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</si>
  <si>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</si>
  <si>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</si>
  <si>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</si>
  <si>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</si>
  <si>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</si>
  <si>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</si>
  <si>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</si>
  <si>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</si>
  <si>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</si>
  <si>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</si>
  <si>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</si>
  <si>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</si>
  <si>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</si>
  <si>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</si>
  <si>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</si>
  <si>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</si>
  <si>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</si>
  <si>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</si>
  <si>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</si>
  <si>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</si>
  <si>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</si>
  <si>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</si>
  <si>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</si>
  <si>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</si>
  <si>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</si>
  <si>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</si>
  <si>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</si>
  <si>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</si>
  <si>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</si>
  <si>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</si>
  <si>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</si>
  <si>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</si>
  <si>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</si>
  <si>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</si>
  <si>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</si>
  <si>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</si>
  <si>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</si>
  <si>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</si>
  <si>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</si>
  <si>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</si>
  <si>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</si>
  <si>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</si>
  <si>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</si>
  <si>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</si>
  <si>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</si>
  <si>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</si>
  <si>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</si>
  <si>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</si>
  <si>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</si>
  <si>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</si>
  <si>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</si>
  <si>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</si>
  <si>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</si>
  <si>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</si>
  <si>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</si>
  <si>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</si>
  <si>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</si>
  <si>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</si>
  <si>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</si>
  <si>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</si>
  <si>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</si>
  <si>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</si>
  <si>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</si>
  <si>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</si>
  <si>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</si>
  <si>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</si>
  <si>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</si>
  <si>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</si>
  <si>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</si>
  <si>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</si>
  <si>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</si>
  <si>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</si>
  <si>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</si>
  <si>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</si>
  <si>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</si>
  <si>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</si>
  <si>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</si>
  <si>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</si>
  <si>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</si>
  <si>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</si>
  <si>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</si>
  <si>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</si>
  <si>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</si>
  <si>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</si>
  <si>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</si>
  <si>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</si>
  <si>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</si>
  <si>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</si>
  <si>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</si>
  <si>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</si>
  <si>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</si>
  <si>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</si>
  <si>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</si>
  <si>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</si>
  <si>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</si>
  <si>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</si>
  <si>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</si>
  <si>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</si>
  <si>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</si>
  <si>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</si>
  <si>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</si>
  <si>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</si>
  <si>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</si>
  <si>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</si>
  <si>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</si>
  <si>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</si>
  <si>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</si>
  <si>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</si>
  <si>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</si>
  <si>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</si>
  <si>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</si>
  <si>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</si>
  <si>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</si>
  <si>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</si>
  <si>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</si>
  <si>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</si>
  <si>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</si>
  <si>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</si>
  <si>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</si>
  <si>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</si>
  <si>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</si>
  <si>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</si>
  <si>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</si>
  <si>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</si>
  <si>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</si>
  <si>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</si>
  <si>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</si>
  <si>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</si>
  <si>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</si>
  <si>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</si>
  <si>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</si>
  <si>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</si>
  <si>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</si>
  <si>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</si>
  <si>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</si>
  <si>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</si>
  <si>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</si>
  <si>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</si>
  <si>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</si>
  <si>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</si>
  <si>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</si>
  <si>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</si>
  <si>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</si>
  <si>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</si>
  <si>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</si>
  <si>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</si>
  <si>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</si>
  <si>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</si>
  <si>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</si>
  <si>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</si>
  <si>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</si>
  <si>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</si>
  <si>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</si>
  <si>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</si>
  <si>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</si>
  <si>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</si>
  <si>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</si>
  <si>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</si>
  <si>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</si>
  <si>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</si>
  <si>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</si>
  <si>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</si>
  <si>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</si>
  <si>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</si>
  <si>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</si>
  <si>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</si>
  <si>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</si>
  <si>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</si>
  <si>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</si>
  <si>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</si>
  <si>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</si>
  <si>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</si>
  <si>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</si>
  <si>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</si>
  <si>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</si>
  <si>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</si>
  <si>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</si>
  <si>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</si>
  <si>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</si>
  <si>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</si>
  <si>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</si>
  <si>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</si>
  <si>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</si>
  <si>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</si>
  <si>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</si>
  <si>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</si>
  <si>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</si>
  <si>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</si>
  <si>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</si>
  <si>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</si>
  <si>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</si>
  <si>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</si>
  <si>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</si>
  <si>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</si>
  <si>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</si>
  <si>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</si>
  <si>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</si>
  <si>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</si>
  <si>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</si>
  <si>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</si>
  <si>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</si>
  <si>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</si>
  <si>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</si>
  <si>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</si>
  <si>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</si>
  <si>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</si>
  <si>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</si>
  <si>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</si>
  <si>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</si>
  <si>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</si>
  <si>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</si>
  <si>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</si>
  <si>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</si>
  <si>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</si>
  <si>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</si>
  <si>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</si>
  <si>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</si>
  <si>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</si>
  <si>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</si>
  <si>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</si>
  <si>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</si>
  <si>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</si>
  <si>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</si>
  <si>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</si>
  <si>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</si>
  <si>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</si>
  <si>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</si>
  <si>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</si>
  <si>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</si>
  <si>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</si>
  <si>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</si>
  <si>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</si>
  <si>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</si>
  <si>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</si>
  <si>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</si>
  <si>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</si>
  <si>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</si>
  <si>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</si>
  <si>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</si>
  <si>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</si>
  <si>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</si>
  <si>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</si>
  <si>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</si>
  <si>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</si>
  <si>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</si>
  <si>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</si>
  <si>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</si>
  <si>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</si>
  <si>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</si>
  <si>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</si>
  <si>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</si>
  <si>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</si>
  <si>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</si>
  <si>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</si>
  <si>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</si>
  <si>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</si>
  <si>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</si>
  <si>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</si>
  <si>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</si>
  <si>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</si>
  <si>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</si>
  <si>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</si>
  <si>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</si>
  <si>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</si>
  <si>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</si>
  <si>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</si>
  <si>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</si>
  <si>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</si>
  <si>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</si>
  <si>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</si>
  <si>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</si>
  <si>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</si>
  <si>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</si>
  <si>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</si>
  <si>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</si>
  <si>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</si>
  <si>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</si>
  <si>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</si>
  <si>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</si>
  <si>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</si>
  <si>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</si>
  <si>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</si>
  <si>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</si>
  <si>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</si>
  <si>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</si>
  <si>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</si>
  <si>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</si>
  <si>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</si>
  <si>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</si>
  <si>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</si>
  <si>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</si>
  <si>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</si>
  <si>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</si>
  <si>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</si>
  <si>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</si>
  <si>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</si>
  <si>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</si>
  <si>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</si>
  <si>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</si>
  <si>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</si>
  <si>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</si>
  <si>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</si>
  <si>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</si>
  <si>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</si>
  <si>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</si>
  <si>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</si>
  <si>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</si>
  <si>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</si>
  <si>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</si>
  <si>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</si>
  <si>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</si>
  <si>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</si>
  <si>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</si>
  <si>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</si>
  <si>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</si>
  <si>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</si>
  <si>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</si>
  <si>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</si>
  <si>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</si>
  <si>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</si>
  <si>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</si>
  <si>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</si>
  <si>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</si>
  <si>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</si>
  <si>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</si>
  <si>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</si>
  <si>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</si>
  <si>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</si>
  <si>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</si>
  <si>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</si>
  <si>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</si>
  <si>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</si>
  <si>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</si>
  <si>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</si>
  <si>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</si>
  <si>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</si>
  <si>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</si>
  <si>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</si>
  <si>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</si>
  <si>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</si>
  <si>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</si>
  <si>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</si>
  <si>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</si>
  <si>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</si>
  <si>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</si>
  <si>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</si>
  <si>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</si>
  <si>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</si>
  <si>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</si>
  <si>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</si>
  <si>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</si>
  <si>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</si>
  <si>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</si>
  <si>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</si>
  <si>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</si>
  <si>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</si>
  <si>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</si>
  <si>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</si>
  <si>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</si>
  <si>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</si>
  <si>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</si>
  <si>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</si>
  <si>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</si>
  <si>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</si>
  <si>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</si>
  <si>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</si>
  <si>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</si>
  <si>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</si>
  <si>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</si>
  <si>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</si>
  <si>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</si>
  <si>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</si>
  <si>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</si>
  <si>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</si>
  <si>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</si>
  <si>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</si>
  <si>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</si>
  <si>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</si>
  <si>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</si>
  <si>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</si>
  <si>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</si>
  <si>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</si>
  <si>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</si>
  <si>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</si>
  <si>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</si>
  <si>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</si>
  <si>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</si>
  <si>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</si>
  <si>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</si>
  <si>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</si>
  <si>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</si>
  <si>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</si>
  <si>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</si>
  <si>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</si>
  <si>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</si>
  <si>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</si>
  <si>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</si>
  <si>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</si>
  <si>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</si>
  <si>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</si>
  <si>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</si>
  <si>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</si>
  <si>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</si>
  <si>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</si>
  <si>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</si>
  <si>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</si>
  <si>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</si>
  <si>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</si>
  <si>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</si>
  <si>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</si>
  <si>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</si>
  <si>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</si>
  <si>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</si>
  <si>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</si>
  <si>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</si>
  <si>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</si>
  <si>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</si>
  <si>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</si>
  <si>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</si>
  <si>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</si>
  <si>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</si>
  <si>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</si>
  <si>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</si>
  <si>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</si>
  <si>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</si>
  <si>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</si>
  <si>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</si>
  <si>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</si>
  <si>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</si>
  <si>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</si>
  <si>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</si>
  <si>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</si>
  <si>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</si>
  <si>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</si>
  <si>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</si>
  <si>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</si>
  <si>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</si>
  <si>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</si>
  <si>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</si>
  <si>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</si>
  <si>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</si>
  <si>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</si>
  <si>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</si>
  <si>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</si>
  <si>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</si>
  <si>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</si>
  <si>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</si>
  <si>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</si>
  <si>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</si>
  <si>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</si>
  <si>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</si>
  <si>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</si>
  <si>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</si>
  <si>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</si>
  <si>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</si>
  <si>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</si>
  <si>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</si>
  <si>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</si>
  <si>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</si>
  <si>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</si>
  <si>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</si>
  <si>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</si>
  <si>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</si>
  <si>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</si>
  <si>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</si>
  <si>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</si>
  <si>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</si>
  <si>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</si>
  <si>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</si>
  <si>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</si>
  <si>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</si>
  <si>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</si>
  <si>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</si>
  <si>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</si>
  <si>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</si>
  <si>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</si>
  <si>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</si>
  <si>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</si>
  <si>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</si>
  <si>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</si>
  <si>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</si>
  <si>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</si>
  <si>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</si>
  <si>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</si>
  <si>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</si>
  <si>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</si>
  <si>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</si>
  <si>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</si>
  <si>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</si>
  <si>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</si>
  <si>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</si>
  <si>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</si>
  <si>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</si>
  <si>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</si>
  <si>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</si>
  <si>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</si>
  <si>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</si>
  <si>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</si>
  <si>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</si>
  <si>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</si>
  <si>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</si>
  <si>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</si>
  <si>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</si>
  <si>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</si>
  <si>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</si>
  <si>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</si>
  <si>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</si>
  <si>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</si>
  <si>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</si>
  <si>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</si>
  <si>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</si>
  <si>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</si>
  <si>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</si>
  <si>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</si>
  <si>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</si>
  <si>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</si>
  <si>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</si>
  <si>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</si>
  <si>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</si>
  <si>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</si>
  <si>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</si>
  <si>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</si>
  <si>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</si>
  <si>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</si>
  <si>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</si>
  <si>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</si>
  <si>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</si>
  <si>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</si>
  <si>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</si>
  <si>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</si>
  <si>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</si>
  <si>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</si>
  <si>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</si>
  <si>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</si>
  <si>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</si>
  <si>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</si>
  <si>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</si>
  <si>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</si>
  <si>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</si>
  <si>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</si>
  <si>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</si>
  <si>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</si>
  <si>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</si>
  <si>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</si>
  <si>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</si>
  <si>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</si>
  <si>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</si>
  <si>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</si>
  <si>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</si>
  <si>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</si>
  <si>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</si>
  <si>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</si>
  <si>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</si>
  <si>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</si>
  <si>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</si>
  <si>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</si>
  <si>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</si>
  <si>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</si>
  <si>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</si>
  <si>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</si>
  <si>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</si>
  <si>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</si>
  <si>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</si>
  <si>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</si>
  <si>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</si>
  <si>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</si>
  <si>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</si>
  <si>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</si>
  <si>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</si>
  <si>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</si>
  <si>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</si>
  <si>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</si>
  <si>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</si>
  <si>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</si>
  <si>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</si>
  <si>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</si>
  <si>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</si>
  <si>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</si>
  <si>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</si>
  <si>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</si>
  <si>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</si>
  <si>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</si>
  <si>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</si>
  <si>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</si>
  <si>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</si>
  <si>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</si>
  <si>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</si>
  <si>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</si>
  <si>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</si>
  <si>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</si>
  <si>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</si>
  <si>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</si>
  <si>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</si>
  <si>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</si>
  <si>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</si>
  <si>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</si>
  <si>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</si>
  <si>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</si>
  <si>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</si>
  <si>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</si>
  <si>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</si>
  <si>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</si>
  <si>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</si>
  <si>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</si>
  <si>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</si>
  <si>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</si>
  <si>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</si>
  <si>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</si>
  <si>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</si>
  <si>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</si>
  <si>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</si>
  <si>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</si>
  <si>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</si>
  <si>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</si>
  <si>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</si>
  <si>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</si>
  <si>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</si>
  <si>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</si>
  <si>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</si>
  <si>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</si>
  <si>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</si>
  <si>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</si>
  <si>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</si>
  <si>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</si>
  <si>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</si>
  <si>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</si>
  <si>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</si>
  <si>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</si>
  <si>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</si>
  <si>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</si>
  <si>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</si>
  <si>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</si>
  <si>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</si>
  <si>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</si>
  <si>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</si>
  <si>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</si>
  <si>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</si>
  <si>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</si>
  <si>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</si>
  <si>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</si>
  <si>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</si>
  <si>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</si>
  <si>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</si>
  <si>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</si>
  <si>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</si>
  <si>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</si>
  <si>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</si>
  <si>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</si>
  <si>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</si>
  <si>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</si>
  <si>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</si>
  <si>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</si>
  <si>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</si>
  <si>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</si>
  <si>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</si>
  <si>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</si>
  <si>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</si>
  <si>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</si>
  <si>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</si>
  <si>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</si>
  <si>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</si>
  <si>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</si>
  <si>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</si>
  <si>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</si>
  <si>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</si>
  <si>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</si>
  <si>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</si>
  <si>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</si>
  <si>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</si>
  <si>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</si>
  <si>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</si>
  <si>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</si>
  <si>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</si>
  <si>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</si>
  <si>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</si>
  <si>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</si>
  <si>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</si>
  <si>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</si>
  <si>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</si>
  <si>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</si>
  <si>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</si>
  <si>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</si>
  <si>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</si>
  <si>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</si>
  <si>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</si>
  <si>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</si>
  <si>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</si>
  <si>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</si>
  <si>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</si>
  <si>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</si>
  <si>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</si>
  <si>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</si>
  <si>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</si>
  <si>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</si>
  <si>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</si>
  <si>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</si>
  <si>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</si>
  <si>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</si>
  <si>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</si>
  <si>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</si>
  <si>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</si>
  <si>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</si>
  <si>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</si>
  <si>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</si>
  <si>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</si>
  <si>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</si>
  <si>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</si>
  <si>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</si>
  <si>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</si>
  <si>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</si>
  <si>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</si>
  <si>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</si>
  <si>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</si>
  <si>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</si>
  <si>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</si>
  <si>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</si>
  <si>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</si>
  <si>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</si>
  <si>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</si>
  <si>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</si>
  <si>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</si>
  <si>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</si>
  <si>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</si>
  <si>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</si>
  <si>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</si>
  <si>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</si>
  <si>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</si>
  <si>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</si>
  <si>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</si>
  <si>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</si>
  <si>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</si>
  <si>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</si>
  <si>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</si>
  <si>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</si>
  <si>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</si>
  <si>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</si>
  <si>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</si>
  <si>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</si>
  <si>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</si>
  <si>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</si>
  <si>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</si>
  <si>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</si>
  <si>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</si>
  <si>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</si>
  <si>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</si>
  <si>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</si>
  <si>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</si>
  <si>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</si>
  <si>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</si>
  <si>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</si>
  <si>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</si>
  <si>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</si>
  <si>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</si>
  <si>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</si>
  <si>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</si>
  <si>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</si>
  <si>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</si>
  <si>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</si>
  <si>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</si>
  <si>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</si>
  <si>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</si>
  <si>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</si>
  <si>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</si>
  <si>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</si>
  <si>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</si>
  <si>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</si>
  <si>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</si>
  <si>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</si>
  <si>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</si>
  <si>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</si>
  <si>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</si>
  <si>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</si>
  <si>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</si>
  <si>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</si>
  <si>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</si>
  <si>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</si>
  <si>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</si>
  <si>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</si>
  <si>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</si>
  <si>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</si>
  <si>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</si>
  <si>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</si>
  <si>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</si>
  <si>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</si>
  <si>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</si>
  <si>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</si>
  <si>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</si>
  <si>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</si>
  <si>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</si>
  <si>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</si>
  <si>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</si>
  <si>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</si>
  <si>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</si>
  <si>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</si>
  <si>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</si>
  <si>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</si>
  <si>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</si>
  <si>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</si>
  <si>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</si>
  <si>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</si>
  <si>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</si>
  <si>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</si>
  <si>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</si>
  <si>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</si>
  <si>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</si>
  <si>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</si>
  <si>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</si>
  <si>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</si>
  <si>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</si>
  <si>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</si>
  <si>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</si>
  <si>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</si>
  <si>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</si>
  <si>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</si>
  <si>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</si>
  <si>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</si>
  <si>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</si>
  <si>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</si>
  <si>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</si>
  <si>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</si>
  <si>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</si>
  <si>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</si>
  <si>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</si>
  <si>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</si>
  <si>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</si>
  <si>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</si>
  <si>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</si>
  <si>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</si>
  <si>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</si>
  <si>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</si>
  <si>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</si>
  <si>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</si>
  <si>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</si>
  <si>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</si>
  <si>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</si>
  <si>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</si>
  <si>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</si>
  <si>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</si>
  <si>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</si>
  <si>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</si>
  <si>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</si>
  <si>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</si>
  <si>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</si>
  <si>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</si>
  <si>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</si>
  <si>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</si>
  <si>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</si>
  <si>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</si>
  <si>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</si>
  <si>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</si>
  <si>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</si>
  <si>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</si>
  <si>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</si>
  <si>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</si>
  <si>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</si>
  <si>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</si>
  <si>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</si>
  <si>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</si>
  <si>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</si>
  <si>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</si>
  <si>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</si>
  <si>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</si>
  <si>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</si>
  <si>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</si>
  <si>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</si>
  <si>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</si>
  <si>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</si>
  <si>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</si>
  <si>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</si>
  <si>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</si>
  <si>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</si>
  <si>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</si>
  <si>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</si>
  <si>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</si>
  <si>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</si>
  <si>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</si>
  <si>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</si>
  <si>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</si>
  <si>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</si>
  <si>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</si>
  <si>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</si>
  <si>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</si>
  <si>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</si>
  <si>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</si>
  <si>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</si>
  <si>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</si>
  <si>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</si>
  <si>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</si>
  <si>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</si>
  <si>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</si>
  <si>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</si>
  <si>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</si>
  <si>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</si>
  <si>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</si>
  <si>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</si>
  <si>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</si>
  <si>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</si>
  <si>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</si>
  <si>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</si>
  <si>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</si>
  <si>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</si>
  <si>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</si>
  <si>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</si>
  <si>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</si>
  <si>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</si>
  <si>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</si>
  <si>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</si>
  <si>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</si>
  <si>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</si>
  <si>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</si>
  <si>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</si>
  <si>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</si>
  <si>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</si>
  <si>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</si>
  <si>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</si>
  <si>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</si>
  <si>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</si>
  <si>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</si>
  <si>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</si>
  <si>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</si>
  <si>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</si>
  <si>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</si>
  <si>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</si>
  <si>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</si>
  <si>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</si>
  <si>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</si>
  <si>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</si>
  <si>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</si>
  <si>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</si>
  <si>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</si>
  <si>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</si>
  <si>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</si>
  <si>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</si>
  <si>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</si>
  <si>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</si>
  <si>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</si>
  <si>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</si>
  <si>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</si>
  <si>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</si>
  <si>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</si>
  <si>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</si>
  <si>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</si>
  <si>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</si>
  <si>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</si>
  <si>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</si>
  <si>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</si>
  <si>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</si>
  <si>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</si>
  <si>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</si>
  <si>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</si>
  <si>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</si>
  <si>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</si>
  <si>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</si>
  <si>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</si>
  <si>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</si>
  <si>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</si>
  <si>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</si>
  <si>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</si>
  <si>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</si>
  <si>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</si>
  <si>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</si>
  <si>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</si>
  <si>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</si>
  <si>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</si>
  <si>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</si>
  <si>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</si>
  <si>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</si>
  <si>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</si>
  <si>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</si>
  <si>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</si>
  <si>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</si>
  <si>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</si>
  <si>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</si>
  <si>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</si>
  <si>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</si>
  <si>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</si>
  <si>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</si>
  <si>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</si>
  <si>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</si>
  <si>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</si>
  <si>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</si>
  <si>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</si>
  <si>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</si>
  <si>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</si>
  <si>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</si>
  <si>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</si>
  <si>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</si>
  <si>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</si>
  <si>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</si>
  <si>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</si>
  <si>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</si>
  <si>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</si>
  <si>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</si>
  <si>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</si>
  <si>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</si>
  <si>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</si>
  <si>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</si>
  <si>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</si>
  <si>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</si>
  <si>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</si>
  <si>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</si>
  <si>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</si>
  <si>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</si>
  <si>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</si>
  <si>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</si>
  <si>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</si>
  <si>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</si>
  <si>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</si>
  <si>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</si>
  <si>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</si>
  <si>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</si>
  <si>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</si>
  <si>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</si>
  <si>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</si>
  <si>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</si>
  <si>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</si>
  <si>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</si>
  <si>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</si>
  <si>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</si>
  <si>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</si>
  <si>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</si>
  <si>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</si>
  <si>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</si>
  <si>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</si>
  <si>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</si>
  <si>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</si>
  <si>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</si>
  <si>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</si>
  <si>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</si>
  <si>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</si>
  <si>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</si>
  <si>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</si>
  <si>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</si>
  <si>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</si>
  <si>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</si>
  <si>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</si>
  <si>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</si>
  <si>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</si>
  <si>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</si>
  <si>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</si>
  <si>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</si>
  <si>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</si>
  <si>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</si>
  <si>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</si>
  <si>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</si>
  <si>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</si>
  <si>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</si>
  <si>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</si>
  <si>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</si>
  <si>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</si>
  <si>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</si>
  <si>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</si>
  <si>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</si>
  <si>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</si>
  <si>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</si>
  <si>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</si>
  <si>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</si>
  <si>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</si>
  <si>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</si>
  <si>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</si>
  <si>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</si>
  <si>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</si>
  <si>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</si>
  <si>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</si>
  <si>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</si>
  <si>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</si>
  <si>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</si>
  <si>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</si>
  <si>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</si>
  <si>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</si>
  <si>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</si>
  <si>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</si>
  <si>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</si>
  <si>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</si>
  <si>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</si>
  <si>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</si>
  <si>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</si>
  <si>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</si>
  <si>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</si>
  <si>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</si>
  <si>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</si>
  <si>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</si>
  <si>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</si>
  <si>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</si>
  <si>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</si>
  <si>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</si>
  <si>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</si>
  <si>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</si>
  <si>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</si>
  <si>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</si>
  <si>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</si>
  <si>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</si>
  <si>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</si>
  <si>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</si>
  <si>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</si>
  <si>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</si>
  <si>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</si>
  <si>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</si>
  <si>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</si>
  <si>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</si>
  <si>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</si>
  <si>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</si>
  <si>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</si>
  <si>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</si>
  <si>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</si>
  <si>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</si>
  <si>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</si>
  <si>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</si>
  <si>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</si>
  <si>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</si>
  <si>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</si>
  <si>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</si>
  <si>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</si>
  <si>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</si>
  <si>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</si>
  <si>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</si>
  <si>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</si>
  <si>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</si>
  <si>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</si>
  <si>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</si>
  <si>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</si>
  <si>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</si>
  <si>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</si>
  <si>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</si>
  <si>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</si>
  <si>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</si>
  <si>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</si>
  <si>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</si>
  <si>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</si>
  <si>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</si>
  <si>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</si>
  <si>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</si>
  <si>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</si>
  <si>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</si>
  <si>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</si>
  <si>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</si>
  <si>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</si>
  <si>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</si>
  <si>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</si>
  <si>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</si>
  <si>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</si>
  <si>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</si>
  <si>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</si>
  <si>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</si>
  <si>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</si>
  <si>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</si>
  <si>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</si>
  <si>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</si>
  <si>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</si>
  <si>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</si>
  <si>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</si>
  <si>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</si>
  <si>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</si>
  <si>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</si>
  <si>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</si>
  <si>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</si>
  <si>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</si>
  <si>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</si>
  <si>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</si>
  <si>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</si>
  <si>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</si>
  <si>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</si>
  <si>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</si>
  <si>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</si>
  <si>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</si>
  <si>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</si>
  <si>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</si>
  <si>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</si>
  <si>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</si>
  <si>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</si>
  <si>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</si>
  <si>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</si>
  <si>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</si>
  <si>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</si>
  <si>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</si>
  <si>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</si>
  <si>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</si>
  <si>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</si>
  <si>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</si>
  <si>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</si>
  <si>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</si>
  <si>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</si>
  <si>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</si>
  <si>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</si>
  <si>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</si>
  <si>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</si>
  <si>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</si>
  <si>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</si>
  <si>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</si>
  <si>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</si>
  <si>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</si>
  <si>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</si>
  <si>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</si>
  <si>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</si>
  <si>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</si>
  <si>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</si>
  <si>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</si>
  <si>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</si>
  <si>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</si>
  <si>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</si>
  <si>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</si>
  <si>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</si>
  <si>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</si>
  <si>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</si>
  <si>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</si>
  <si>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</si>
  <si>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</si>
  <si>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</si>
  <si>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</si>
  <si>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</si>
  <si>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</si>
  <si>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</si>
  <si>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</si>
  <si>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</si>
  <si>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</si>
  <si>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</si>
  <si>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</si>
  <si>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</si>
  <si>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</si>
  <si>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</si>
  <si>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</si>
  <si>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</si>
  <si>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</si>
  <si>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</si>
  <si>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</si>
  <si>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</si>
  <si>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</si>
  <si>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</si>
  <si>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</si>
  <si>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</si>
  <si>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</si>
  <si>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</si>
  <si>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</si>
  <si>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</si>
  <si>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</si>
  <si>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</si>
  <si>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</si>
  <si>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</si>
  <si>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</si>
  <si>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</si>
  <si>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</si>
  <si>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</si>
  <si>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</si>
  <si>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</si>
  <si>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</si>
  <si>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</si>
  <si>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</si>
  <si>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</si>
  <si>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</si>
  <si>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</si>
  <si>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</si>
  <si>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</si>
  <si>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</si>
  <si>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</si>
  <si>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</si>
  <si>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</si>
  <si>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</si>
  <si>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</si>
  <si>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</si>
  <si>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</si>
  <si>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</si>
  <si>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</si>
  <si>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</si>
  <si>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</si>
  <si>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</si>
  <si>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</si>
  <si>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</si>
  <si>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</si>
  <si>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</si>
  <si>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</si>
  <si>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</si>
  <si>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</si>
  <si>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</si>
  <si>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</si>
  <si>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</si>
  <si>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</si>
  <si>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</si>
  <si>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</si>
  <si>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</si>
  <si>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</si>
  <si>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</si>
  <si>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</si>
  <si>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</si>
  <si>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</si>
  <si>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</si>
  <si>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</si>
  <si>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</si>
  <si>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</si>
  <si>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</si>
  <si>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</si>
  <si>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</si>
  <si>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</si>
  <si>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</si>
  <si>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</si>
  <si>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</si>
  <si>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</si>
  <si>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</si>
  <si>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</si>
  <si>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</si>
  <si>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</si>
  <si>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</si>
  <si>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</si>
  <si>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</si>
  <si>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</si>
  <si>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</si>
  <si>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</si>
  <si>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</si>
  <si>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</si>
  <si>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</si>
  <si>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</si>
  <si>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</si>
  <si>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</si>
  <si>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</si>
  <si>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</si>
  <si>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</si>
  <si>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</si>
  <si>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</si>
  <si>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</si>
  <si>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</si>
  <si>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</si>
  <si>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</si>
  <si>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</si>
  <si>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</si>
  <si>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</si>
  <si>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</si>
  <si>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</si>
  <si>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</si>
  <si>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</si>
  <si>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</si>
  <si>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</si>
  <si>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</si>
  <si>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</si>
  <si>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</si>
  <si>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</si>
  <si>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</si>
  <si>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</si>
  <si>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</si>
  <si>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</si>
  <si>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</si>
  <si>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</si>
  <si>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</si>
  <si>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</si>
  <si>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</si>
  <si>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</si>
  <si>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</si>
  <si>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</si>
  <si>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</si>
  <si>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</si>
  <si>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</si>
  <si>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</si>
  <si>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</si>
  <si>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</si>
  <si>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</si>
  <si>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</si>
  <si>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</si>
  <si>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</si>
  <si>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</si>
  <si>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</si>
  <si>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</si>
  <si>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</si>
  <si>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</si>
  <si>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</si>
  <si>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</si>
  <si>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</si>
  <si>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</si>
  <si>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</si>
  <si>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</si>
  <si>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</si>
  <si>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</si>
  <si>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</si>
  <si>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</si>
  <si>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</si>
  <si>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</si>
  <si>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</si>
  <si>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</si>
  <si>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</si>
  <si>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</si>
  <si>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</si>
  <si>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</si>
  <si>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</si>
  <si>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</si>
  <si>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</si>
  <si>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</si>
  <si>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</si>
  <si>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</si>
  <si>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</si>
  <si>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</si>
  <si>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</si>
  <si>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</si>
  <si>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</si>
  <si>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</si>
  <si>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</si>
  <si>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</si>
  <si>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</si>
  <si>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</si>
  <si>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</si>
  <si>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</si>
  <si>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</si>
  <si>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</si>
  <si>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</si>
  <si>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</si>
  <si>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</si>
  <si>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</si>
  <si>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</si>
  <si>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</si>
  <si>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</si>
  <si>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</si>
  <si>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</si>
  <si>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</si>
  <si>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</si>
  <si>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</si>
  <si>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</si>
  <si>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</si>
  <si>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</si>
  <si>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</si>
  <si>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</si>
  <si>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</si>
  <si>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</si>
  <si>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</si>
  <si>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</si>
  <si>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</si>
  <si>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</si>
  <si>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</si>
  <si>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</si>
  <si>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</si>
  <si>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</si>
  <si>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</si>
  <si>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</si>
  <si>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</si>
  <si>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</si>
  <si>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</si>
  <si>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</si>
  <si>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</si>
  <si>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</si>
  <si>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</si>
  <si>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</si>
  <si>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</si>
  <si>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</si>
  <si>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</si>
  <si>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</si>
  <si>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</si>
  <si>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</si>
  <si>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</si>
  <si>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</si>
  <si>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</si>
  <si>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</si>
  <si>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</si>
  <si>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</si>
  <si>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</si>
  <si>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</si>
  <si>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</si>
  <si>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</si>
  <si>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</si>
  <si>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</si>
  <si>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</si>
  <si>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</si>
  <si>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</si>
  <si>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</si>
  <si>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</si>
  <si>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</si>
  <si>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</si>
  <si>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</si>
  <si>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</si>
  <si>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</si>
  <si>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</si>
  <si>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</si>
  <si>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</si>
  <si>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</si>
  <si>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</si>
  <si>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</si>
  <si>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</si>
  <si>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</si>
  <si>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</si>
  <si>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</si>
  <si>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</si>
  <si>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</si>
  <si>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</si>
  <si>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</si>
  <si>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</si>
  <si>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</si>
  <si>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</si>
  <si>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</si>
  <si>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</si>
  <si>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</si>
  <si>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</si>
  <si>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</si>
  <si>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</si>
  <si>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</si>
  <si>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</si>
  <si>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</si>
  <si>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</si>
  <si>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</si>
  <si>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</si>
  <si>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</si>
  <si>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</si>
  <si>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</si>
  <si>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</si>
  <si>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</si>
  <si>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</si>
  <si>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</si>
  <si>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</si>
  <si>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</si>
  <si>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</si>
  <si>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</si>
  <si>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</si>
  <si>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</si>
  <si>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</si>
  <si>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</si>
  <si>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</si>
  <si>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</si>
  <si>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</si>
  <si>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</si>
  <si>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</si>
  <si>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</si>
  <si>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</si>
  <si>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</si>
  <si>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</si>
  <si>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</si>
  <si>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</si>
  <si>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</si>
  <si>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</si>
  <si>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</si>
  <si>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</si>
  <si>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</si>
  <si>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</si>
  <si>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</si>
  <si>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</si>
  <si>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</si>
  <si>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</si>
  <si>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</si>
  <si>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</si>
  <si>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</si>
  <si>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</si>
  <si>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</si>
  <si>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</si>
  <si>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</si>
  <si>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</si>
  <si>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</si>
  <si>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</si>
  <si>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</si>
  <si>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</si>
  <si>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</si>
  <si>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</si>
  <si>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</si>
  <si>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</si>
  <si>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</si>
  <si>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</si>
  <si>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</si>
  <si>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</si>
  <si>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</si>
  <si>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</si>
  <si>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</si>
  <si>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</si>
  <si>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</si>
  <si>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</si>
  <si>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</si>
  <si>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</si>
  <si>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</si>
  <si>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</si>
  <si>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</si>
  <si>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</si>
  <si>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</si>
  <si>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</si>
  <si>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</si>
  <si>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</si>
  <si>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</si>
  <si>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</si>
  <si>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</si>
  <si>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</si>
  <si>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</si>
  <si>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</si>
  <si>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</si>
  <si>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</si>
  <si>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</si>
  <si>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</si>
  <si>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</si>
  <si>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</si>
  <si>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</si>
  <si>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</si>
  <si>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</si>
  <si>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</si>
  <si>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</si>
  <si>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</si>
  <si>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</si>
  <si>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</si>
  <si>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</si>
  <si>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</si>
  <si>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</si>
  <si>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</si>
  <si>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</si>
  <si>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</si>
  <si>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</si>
  <si>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</si>
  <si>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</si>
  <si>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</si>
  <si>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</si>
  <si>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</si>
  <si>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</si>
  <si>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</si>
  <si>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</si>
  <si>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</si>
  <si>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</si>
  <si>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</si>
  <si>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</si>
  <si>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</si>
  <si>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</si>
  <si>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</si>
  <si>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</si>
  <si>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</si>
  <si>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</si>
  <si>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</si>
  <si>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</si>
  <si>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</si>
  <si>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</si>
  <si>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</si>
  <si>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</si>
  <si>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</si>
  <si>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</si>
  <si>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</si>
  <si>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</si>
  <si>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</si>
  <si>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</si>
  <si>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</si>
  <si>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</si>
  <si>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</si>
  <si>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</si>
  <si>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</si>
  <si>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</si>
  <si>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</si>
  <si>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</si>
  <si>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</si>
  <si>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</si>
  <si>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</si>
  <si>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</si>
  <si>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</si>
  <si>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</si>
  <si>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</si>
  <si>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</si>
  <si>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</si>
  <si>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</si>
  <si>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</si>
  <si>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</si>
  <si>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</si>
  <si>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</si>
  <si>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</si>
  <si>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</si>
  <si>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</si>
  <si>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</si>
  <si>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</si>
  <si>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</si>
  <si>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</si>
  <si>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</si>
  <si>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</si>
  <si>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</si>
  <si>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</si>
  <si>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</si>
  <si>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</si>
  <si>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</si>
  <si>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</si>
  <si>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</si>
  <si>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</si>
  <si>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</si>
  <si>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</si>
  <si>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</si>
  <si>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</si>
  <si>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</si>
  <si>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</si>
  <si>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</si>
  <si>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</si>
  <si>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</si>
  <si>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</si>
  <si>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</si>
  <si>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</si>
  <si>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</si>
  <si>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</si>
  <si>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</si>
  <si>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</si>
  <si>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</si>
  <si>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</si>
  <si>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</si>
  <si>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</si>
  <si>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</si>
  <si>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</si>
  <si>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</si>
  <si>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</si>
  <si>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</si>
  <si>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</si>
  <si>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</si>
  <si>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</si>
  <si>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</si>
  <si>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</si>
  <si>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</si>
  <si>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</si>
  <si>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</si>
  <si>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</si>
  <si>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</si>
  <si>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</si>
  <si>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</si>
  <si>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</si>
  <si>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</si>
  <si>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</si>
  <si>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</si>
  <si>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</si>
  <si>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</si>
  <si>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</si>
  <si>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</si>
  <si>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</si>
  <si>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</si>
  <si>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</si>
  <si>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</si>
  <si>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</si>
  <si>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</si>
  <si>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</si>
  <si>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</si>
  <si>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</si>
  <si>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</si>
  <si>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</si>
  <si>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</si>
  <si>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</si>
  <si>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</si>
  <si>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</si>
  <si>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</si>
  <si>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</si>
  <si>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</si>
  <si>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</si>
  <si>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</si>
  <si>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</si>
  <si>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</si>
  <si>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</si>
  <si>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</si>
  <si>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</si>
  <si>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</si>
  <si>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</si>
  <si>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</si>
  <si>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</si>
  <si>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</si>
  <si>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</si>
  <si>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</si>
  <si>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</si>
  <si>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</si>
  <si>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</si>
  <si>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</si>
  <si>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</si>
  <si>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</si>
  <si>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</si>
  <si>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</si>
  <si>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</si>
  <si>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</si>
  <si>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</si>
  <si>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</si>
  <si>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</si>
  <si>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</si>
  <si>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</si>
  <si>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</si>
  <si>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</si>
  <si>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</si>
  <si>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</si>
  <si>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</si>
  <si>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</si>
  <si>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</si>
  <si>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</si>
  <si>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</si>
  <si>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</si>
  <si>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</si>
  <si>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</si>
  <si>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</si>
  <si>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</si>
  <si>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</si>
  <si>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</si>
  <si>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</si>
  <si>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</si>
  <si>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</si>
  <si>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</si>
  <si>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</si>
  <si>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</si>
  <si>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</si>
  <si>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</si>
  <si>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</si>
  <si>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</si>
  <si>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</si>
  <si>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</si>
  <si>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</si>
  <si>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</si>
  <si>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</si>
  <si>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</si>
  <si>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</si>
  <si>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</si>
  <si>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</si>
  <si>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</si>
  <si>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</si>
  <si>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</si>
  <si>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</si>
  <si>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</si>
  <si>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</si>
  <si>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</si>
  <si>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</si>
  <si>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</si>
  <si>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</si>
  <si>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</si>
  <si>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</si>
  <si>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</si>
  <si>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</si>
  <si>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</si>
  <si>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</si>
  <si>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</si>
  <si>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</si>
  <si>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</si>
  <si>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</si>
  <si>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</si>
  <si>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</si>
  <si>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</si>
  <si>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</si>
  <si>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</si>
  <si>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</si>
  <si>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</si>
  <si>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</si>
  <si>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</si>
  <si>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</si>
  <si>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</si>
  <si>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</si>
  <si>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</si>
  <si>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</si>
  <si>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</si>
  <si>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</si>
  <si>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</si>
  <si>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</si>
  <si>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</si>
  <si>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</si>
  <si>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</si>
  <si>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</si>
  <si>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</si>
  <si>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</si>
  <si>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</si>
  <si>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</si>
  <si>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</si>
  <si>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</si>
  <si>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</si>
  <si>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</si>
  <si>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</si>
  <si>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</si>
  <si>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</si>
  <si>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</si>
  <si>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</si>
  <si>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</si>
  <si>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</si>
  <si>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</si>
  <si>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</si>
  <si>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</si>
  <si>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</si>
  <si>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</si>
  <si>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</si>
  <si>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</si>
  <si>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</si>
  <si>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</si>
  <si>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</si>
  <si>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</si>
  <si>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</si>
  <si>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</si>
  <si>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</si>
  <si>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</si>
  <si>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</si>
  <si>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</si>
  <si>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</si>
  <si>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</si>
  <si>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</si>
  <si>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</si>
  <si>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</si>
  <si>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</si>
  <si>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</si>
  <si>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</si>
  <si>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</si>
  <si>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</si>
  <si>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</si>
  <si>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</si>
  <si>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</si>
  <si>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</si>
  <si>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</si>
  <si>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</si>
  <si>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</si>
  <si>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</si>
  <si>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</si>
  <si>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</si>
  <si>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</si>
  <si>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</si>
  <si>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</si>
  <si>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</si>
  <si>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</si>
  <si>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</si>
  <si>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</si>
  <si>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</si>
  <si>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</si>
  <si>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</si>
  <si>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</si>
  <si>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</si>
  <si>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</si>
  <si>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</si>
  <si>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</si>
  <si>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</si>
  <si>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</si>
  <si>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</si>
  <si>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</si>
  <si>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</si>
  <si>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</si>
  <si>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</si>
  <si>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</si>
  <si>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</si>
  <si>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</si>
  <si>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</si>
  <si>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</si>
  <si>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</si>
  <si>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</si>
  <si>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</si>
  <si>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</si>
  <si>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</si>
  <si>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</si>
  <si>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</si>
  <si>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</si>
  <si>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</si>
  <si>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</si>
  <si>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</si>
  <si>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</si>
  <si>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</si>
  <si>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</si>
  <si>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</si>
  <si>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</si>
  <si>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</si>
  <si>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</si>
  <si>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</si>
  <si>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</si>
  <si>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</si>
  <si>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</si>
  <si>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</si>
  <si>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</si>
  <si>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</si>
  <si>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</si>
  <si>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</si>
  <si>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</si>
  <si>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</si>
  <si>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</si>
  <si>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</si>
  <si>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</si>
  <si>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</si>
  <si>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</si>
  <si>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</si>
  <si>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</si>
  <si>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</si>
  <si>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</si>
  <si>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</si>
  <si>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</si>
  <si>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</si>
  <si>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</si>
  <si>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</si>
  <si>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</si>
  <si>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</si>
  <si>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</si>
  <si>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</si>
  <si>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</si>
  <si>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</si>
  <si>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</si>
  <si>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</si>
  <si>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</si>
  <si>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</si>
  <si>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</si>
  <si>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</si>
  <si>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</si>
  <si>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</si>
  <si>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</si>
  <si>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</si>
  <si>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</si>
  <si>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</si>
  <si>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</si>
  <si>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</si>
  <si>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</si>
  <si>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</si>
  <si>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</si>
  <si>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</si>
  <si>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</si>
  <si>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</si>
  <si>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</si>
  <si>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</si>
  <si>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</si>
  <si>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</si>
  <si>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</si>
  <si>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</si>
  <si>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</si>
  <si>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</si>
  <si>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</si>
  <si>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</si>
  <si>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</si>
  <si>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</si>
  <si>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</si>
  <si>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</si>
  <si>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</si>
  <si>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</si>
  <si>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</si>
  <si>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</si>
  <si>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</si>
  <si>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</si>
  <si>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</si>
  <si>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</si>
  <si>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</si>
  <si>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</si>
  <si>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</si>
  <si>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</si>
  <si>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</si>
  <si>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</si>
  <si>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</si>
  <si>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</si>
  <si>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</si>
  <si>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</si>
  <si>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</si>
  <si>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</si>
  <si>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</si>
  <si>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</si>
  <si>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</si>
  <si>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</si>
  <si>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</si>
  <si>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</si>
  <si>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</si>
  <si>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</si>
  <si>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</si>
  <si>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</si>
  <si>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</si>
  <si>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</si>
  <si>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</si>
  <si>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</si>
  <si>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</si>
  <si>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</si>
  <si>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</si>
  <si>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</si>
  <si>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</si>
  <si>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</si>
  <si>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</si>
  <si>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</si>
  <si>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</si>
  <si>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</si>
  <si>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</si>
  <si>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</si>
  <si>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</si>
  <si>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</si>
  <si>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</si>
  <si>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</si>
  <si>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</si>
  <si>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</si>
  <si>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</si>
  <si>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</si>
  <si>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</si>
  <si>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</si>
  <si>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</si>
  <si>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</si>
  <si>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</si>
  <si>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</si>
  <si>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</si>
  <si>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</si>
  <si>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</si>
  <si>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</si>
  <si>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</si>
  <si>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</si>
  <si>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</si>
  <si>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</si>
  <si>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</si>
  <si>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</si>
  <si>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</si>
  <si>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</si>
  <si>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</si>
  <si>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</si>
  <si>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</si>
  <si>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</si>
  <si>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</si>
  <si>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</si>
  <si>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</si>
  <si>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</si>
  <si>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</si>
  <si>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</si>
  <si>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</si>
  <si>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</si>
  <si>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</si>
  <si>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</si>
  <si>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</si>
  <si>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</si>
  <si>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</si>
  <si>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</si>
  <si>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</si>
  <si>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</si>
  <si>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</si>
  <si>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</si>
  <si>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</si>
  <si>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</si>
  <si>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</si>
  <si>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</si>
  <si>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</si>
  <si>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</si>
  <si>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</si>
  <si>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</si>
  <si>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</si>
  <si>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</si>
  <si>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</si>
  <si>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</si>
  <si>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</si>
  <si>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</si>
  <si>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</si>
  <si>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</si>
  <si>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</si>
  <si>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</si>
  <si>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</si>
  <si>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</si>
  <si>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</si>
  <si>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</si>
  <si>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</si>
  <si>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</si>
  <si>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</si>
  <si>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</si>
  <si>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</si>
  <si>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</si>
  <si>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</si>
  <si>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</si>
  <si>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</si>
  <si>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</si>
  <si>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</si>
  <si>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</si>
  <si>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</si>
  <si>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</si>
  <si>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</si>
  <si>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</si>
  <si>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</si>
  <si>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</si>
  <si>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</si>
  <si>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</si>
  <si>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</si>
  <si>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</si>
  <si>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</si>
  <si>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</si>
  <si>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</si>
  <si>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</si>
  <si>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</si>
  <si>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</si>
  <si>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</si>
  <si>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</si>
  <si>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</si>
  <si>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</si>
  <si>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</si>
  <si>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</si>
  <si>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</si>
  <si>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</si>
  <si>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</si>
  <si>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</si>
  <si>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</si>
  <si>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</si>
  <si>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</si>
  <si>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</si>
  <si>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</si>
  <si>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</si>
  <si>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</si>
  <si>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</si>
  <si>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</si>
  <si>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</si>
  <si>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</si>
  <si>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</si>
  <si>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</si>
  <si>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</si>
  <si>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</si>
  <si>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</si>
  <si>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</si>
  <si>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</si>
  <si>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</si>
  <si>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</si>
  <si>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</si>
  <si>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</si>
  <si>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</si>
  <si>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</si>
  <si>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</si>
  <si>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</si>
  <si>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</si>
  <si>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</si>
  <si>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</si>
  <si>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</si>
  <si>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</si>
  <si>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</si>
  <si>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</si>
  <si>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</si>
  <si>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</si>
  <si>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</si>
  <si>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</si>
  <si>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</si>
  <si>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</si>
  <si>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</si>
  <si>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</si>
  <si>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</si>
  <si>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</si>
  <si>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</si>
  <si>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</si>
  <si>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</si>
  <si>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</si>
  <si>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</si>
  <si>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</si>
  <si>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</si>
  <si>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</si>
  <si>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</si>
  <si>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</si>
  <si>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</si>
  <si>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</si>
  <si>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</si>
  <si>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</si>
  <si>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</si>
  <si>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</si>
  <si>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</si>
  <si>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</si>
  <si>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</si>
  <si>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</si>
  <si>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</si>
  <si>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</si>
  <si>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</si>
  <si>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</si>
  <si>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</si>
  <si>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</si>
  <si>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</si>
  <si>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</si>
  <si>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</si>
  <si>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</si>
  <si>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</si>
  <si>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</si>
  <si>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</si>
  <si>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</si>
  <si>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</si>
  <si>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</si>
  <si>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</si>
  <si>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</si>
  <si>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</si>
  <si>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</si>
  <si>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</si>
  <si>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</si>
  <si>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</si>
  <si>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</si>
  <si>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</si>
  <si>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</si>
  <si>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</si>
  <si>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</si>
  <si>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</si>
  <si>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</si>
  <si>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</si>
  <si>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</si>
  <si>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</si>
  <si>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</si>
  <si>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</si>
  <si>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</si>
  <si>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</si>
  <si>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</si>
  <si>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</si>
  <si>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</si>
  <si>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</si>
  <si>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</si>
  <si>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</si>
  <si>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</si>
  <si>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</si>
  <si>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</si>
  <si>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</si>
  <si>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</si>
  <si>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</si>
  <si>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</si>
  <si>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</si>
  <si>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</si>
  <si>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</si>
  <si>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</si>
  <si>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</si>
  <si>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</si>
  <si>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</si>
  <si>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</si>
  <si>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</si>
  <si>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</si>
  <si>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</si>
  <si>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</si>
  <si>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</si>
  <si>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</si>
  <si>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</si>
  <si>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</si>
  <si>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</si>
  <si>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</si>
  <si>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</si>
  <si>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</si>
  <si>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</si>
  <si>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</si>
  <si>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</si>
  <si>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</si>
  <si>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</si>
  <si>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</si>
  <si>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</si>
  <si>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</si>
  <si>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</si>
  <si>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</si>
  <si>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</si>
  <si>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</si>
  <si>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</si>
  <si>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</si>
  <si>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</si>
  <si>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</si>
  <si>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</si>
  <si>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</si>
  <si>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</si>
  <si>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</si>
  <si>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</si>
  <si>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</si>
  <si>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</si>
  <si>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</si>
  <si>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</si>
  <si>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</si>
  <si>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</si>
  <si>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</si>
  <si>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</si>
  <si>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</si>
  <si>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</si>
  <si>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</si>
  <si>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</si>
  <si>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</si>
  <si>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</si>
  <si>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</si>
  <si>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</si>
  <si>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</si>
  <si>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</si>
  <si>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</si>
  <si>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</si>
  <si>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</si>
  <si>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</si>
  <si>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</si>
  <si>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</si>
  <si>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</si>
  <si>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</si>
  <si>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</si>
  <si>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</si>
  <si>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</si>
  <si>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</si>
  <si>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</si>
  <si>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</si>
  <si>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</si>
  <si>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</si>
  <si>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</si>
  <si>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</si>
  <si>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</si>
  <si>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</si>
  <si>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</si>
  <si>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</si>
  <si>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</si>
  <si>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</si>
  <si>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</si>
  <si>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</si>
  <si>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</si>
  <si>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</si>
  <si>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</si>
  <si>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</si>
  <si>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</si>
  <si>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</si>
  <si>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</si>
  <si>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</si>
  <si>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</si>
  <si>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</si>
  <si>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</si>
  <si>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</si>
  <si>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</si>
  <si>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</si>
  <si>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</si>
  <si>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</si>
  <si>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</si>
  <si>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</si>
  <si>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</si>
  <si>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</si>
  <si>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</si>
  <si>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</si>
  <si>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</si>
  <si>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</si>
  <si>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</si>
  <si>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</si>
  <si>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</si>
  <si>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</si>
  <si>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</si>
  <si>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</si>
  <si>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</si>
  <si>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</si>
  <si>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</si>
  <si>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</si>
  <si>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</si>
  <si>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</si>
  <si>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</si>
  <si>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</si>
  <si>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</si>
  <si>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</si>
  <si>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</si>
  <si>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</si>
  <si>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</si>
  <si>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</si>
  <si>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</si>
  <si>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</si>
  <si>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</si>
  <si>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</si>
  <si>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</si>
  <si>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</si>
  <si>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</si>
  <si>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</si>
  <si>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</si>
  <si>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</si>
  <si>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</si>
  <si>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</si>
  <si>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</si>
  <si>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</si>
  <si>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</si>
  <si>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</si>
  <si>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</si>
  <si>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</si>
  <si>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</si>
  <si>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</si>
  <si>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</si>
  <si>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</si>
  <si>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</si>
  <si>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</si>
  <si>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</si>
  <si>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</si>
  <si>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</si>
  <si>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</si>
  <si>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</si>
  <si>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</si>
  <si>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</si>
  <si>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</si>
  <si>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</si>
  <si>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</si>
  <si>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</si>
  <si>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</si>
  <si>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</si>
  <si>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</si>
  <si>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</si>
  <si>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</si>
  <si>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</si>
  <si>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</si>
  <si>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</si>
  <si>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</si>
  <si>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</si>
  <si>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</si>
  <si>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</si>
  <si>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</si>
  <si>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</si>
  <si>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</si>
  <si>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</si>
  <si>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</si>
  <si>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</si>
  <si>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</si>
  <si>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</si>
  <si>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</si>
  <si>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</si>
  <si>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</si>
  <si>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</si>
  <si>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</si>
  <si>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</si>
  <si>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</si>
  <si>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</si>
  <si>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</si>
  <si>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</si>
  <si>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</si>
  <si>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</si>
  <si>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</si>
  <si>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</si>
  <si>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</si>
  <si>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</si>
  <si>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</si>
  <si>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</si>
  <si>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</si>
  <si>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</si>
  <si>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</si>
  <si>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</si>
  <si>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</si>
  <si>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</si>
  <si>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</si>
  <si>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</si>
  <si>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</si>
  <si>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</si>
  <si>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</si>
  <si>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</si>
  <si>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</si>
  <si>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</si>
  <si>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</si>
  <si>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</si>
  <si>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</si>
  <si>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</si>
  <si>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</si>
  <si>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</si>
  <si>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</si>
  <si>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</si>
  <si>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</si>
  <si>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</si>
  <si>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</si>
  <si>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</si>
  <si>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</si>
  <si>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</si>
  <si>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</si>
  <si>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</si>
  <si>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</si>
  <si>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</si>
  <si>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</si>
  <si>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</si>
  <si>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</si>
  <si>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</si>
  <si>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</si>
  <si>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</si>
  <si>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</si>
  <si>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</si>
  <si>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</si>
  <si>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</si>
  <si>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</si>
  <si>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</si>
  <si>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</si>
  <si>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</si>
  <si>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</si>
  <si>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</si>
  <si>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</si>
  <si>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</si>
  <si>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</si>
  <si>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</si>
  <si>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</si>
  <si>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</si>
  <si>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</si>
  <si>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</si>
  <si>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</si>
  <si>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</si>
  <si>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</si>
  <si>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</si>
  <si>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</si>
  <si>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</si>
  <si>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</si>
  <si>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</si>
  <si>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</si>
  <si>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</si>
  <si>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</si>
  <si>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</si>
  <si>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</si>
  <si>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</si>
  <si>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</si>
  <si>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</si>
  <si>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</si>
  <si>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</si>
  <si>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</si>
  <si>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</si>
  <si>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</si>
  <si>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</si>
  <si>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</si>
  <si>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</si>
  <si>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</si>
  <si>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</si>
  <si>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</si>
  <si>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</si>
  <si>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</si>
  <si>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</si>
  <si>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</si>
  <si>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</si>
  <si>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</si>
  <si>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</si>
  <si>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</si>
  <si>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</si>
  <si>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</si>
  <si>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</si>
  <si>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</si>
  <si>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</si>
  <si>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</si>
  <si>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</si>
  <si>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</si>
  <si>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</si>
  <si>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</si>
  <si>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</si>
  <si>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</si>
  <si>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</si>
  <si>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</si>
  <si>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</si>
  <si>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</si>
  <si>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</si>
  <si>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</si>
  <si>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</si>
  <si>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</si>
  <si>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</si>
  <si>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</si>
  <si>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</si>
  <si>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</si>
  <si>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</si>
  <si>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</si>
  <si>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</si>
  <si>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</si>
  <si>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</si>
  <si>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</si>
  <si>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</si>
  <si>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</si>
  <si>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</si>
  <si>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</si>
  <si>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</si>
  <si>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</si>
  <si>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</si>
  <si>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</si>
  <si>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</si>
  <si>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</si>
  <si>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</si>
  <si>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</si>
  <si>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</si>
  <si>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</si>
  <si>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</si>
  <si>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</si>
  <si>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</si>
  <si>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</si>
  <si>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</si>
  <si>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</si>
  <si>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</si>
  <si>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</si>
  <si>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</si>
  <si>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</si>
  <si>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</si>
  <si>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</si>
  <si>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</si>
  <si>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</si>
  <si>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</si>
  <si>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</si>
  <si>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</si>
  <si>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</si>
  <si>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</si>
  <si>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</si>
  <si>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</si>
  <si>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</si>
  <si>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</si>
  <si>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</si>
  <si>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</si>
  <si>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</si>
  <si>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</si>
  <si>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</si>
  <si>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</si>
  <si>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</si>
  <si>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</si>
  <si>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</si>
  <si>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</si>
  <si>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</si>
  <si>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</si>
  <si>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</si>
  <si>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</si>
  <si>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</si>
  <si>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</si>
  <si>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</si>
  <si>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</si>
  <si>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</si>
  <si>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</si>
  <si>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</si>
  <si>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</si>
  <si>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</si>
  <si>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</si>
  <si>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</si>
  <si>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</si>
  <si>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</si>
  <si>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</si>
  <si>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</si>
  <si>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</si>
  <si>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</si>
  <si>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</si>
  <si>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</si>
  <si>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</si>
  <si>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</si>
  <si>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</si>
  <si>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</si>
  <si>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</si>
  <si>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</si>
  <si>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</si>
  <si>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</si>
  <si>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</si>
  <si>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</si>
  <si>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</si>
  <si>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</si>
  <si>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</si>
  <si>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</si>
  <si>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</si>
  <si>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</si>
  <si>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</si>
  <si>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</si>
  <si>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</si>
  <si>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</si>
  <si>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</si>
  <si>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</si>
  <si>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</si>
  <si>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</si>
  <si>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</si>
  <si>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</si>
  <si>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</si>
  <si>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</si>
  <si>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</si>
  <si>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</si>
  <si>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</si>
  <si>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</si>
  <si>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</si>
  <si>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</si>
  <si>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</si>
  <si>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</si>
  <si>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</si>
  <si>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</si>
  <si>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</si>
  <si>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</si>
  <si>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</si>
  <si>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</si>
  <si>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</si>
  <si>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</si>
  <si>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</si>
  <si>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</si>
  <si>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</si>
  <si>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</si>
  <si>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</si>
  <si>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</si>
  <si>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</si>
  <si>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</si>
  <si>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</si>
  <si>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</si>
  <si>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</si>
  <si>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</si>
  <si>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</si>
  <si>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</si>
  <si>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</si>
  <si>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</si>
  <si>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</si>
  <si>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</si>
  <si>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</si>
  <si>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</si>
  <si>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</si>
  <si>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</si>
  <si>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</si>
  <si>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</si>
  <si>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</si>
  <si>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</si>
  <si>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</si>
  <si>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</si>
  <si>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</si>
  <si>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</si>
  <si>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</si>
  <si>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</si>
  <si>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</si>
  <si>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</si>
  <si>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</si>
  <si>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</si>
  <si>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</si>
  <si>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</si>
  <si>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</si>
  <si>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</si>
  <si>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</si>
  <si>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</si>
  <si>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</si>
  <si>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</si>
  <si>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</si>
  <si>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</si>
  <si>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</si>
  <si>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</si>
  <si>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</si>
  <si>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</si>
  <si>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</si>
  <si>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</si>
  <si>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</si>
  <si>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</si>
  <si>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</si>
  <si>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</si>
  <si>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</si>
  <si>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</si>
  <si>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</si>
  <si>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</si>
  <si>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</si>
  <si>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</si>
  <si>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</si>
  <si>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</si>
  <si>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</si>
  <si>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</si>
  <si>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</si>
  <si>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</si>
  <si>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</si>
  <si>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</si>
  <si>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</si>
  <si>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</si>
  <si>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</si>
  <si>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</si>
  <si>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</si>
  <si>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</si>
  <si>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</si>
  <si>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</si>
  <si>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</si>
  <si>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</si>
  <si>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</si>
  <si>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</si>
  <si>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</si>
  <si>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</si>
  <si>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</si>
  <si>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</si>
  <si>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</si>
  <si>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</si>
  <si>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</si>
  <si>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</si>
  <si>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</si>
  <si>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</si>
  <si>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</si>
  <si>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</si>
  <si>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</si>
  <si>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</si>
  <si>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</si>
  <si>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</si>
  <si>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</si>
  <si>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</si>
  <si>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</si>
  <si>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</si>
  <si>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</si>
  <si>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</si>
  <si>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</si>
  <si>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</si>
  <si>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</si>
  <si>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</si>
  <si>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</si>
  <si>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</si>
  <si>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</si>
  <si>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</si>
  <si>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</si>
  <si>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</si>
  <si>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</si>
  <si>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</si>
  <si>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</si>
  <si>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</si>
  <si>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</si>
  <si>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</si>
  <si>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</si>
  <si>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</si>
  <si>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</si>
  <si>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</si>
  <si>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</si>
  <si>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</si>
  <si>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</si>
  <si>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</si>
  <si>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</si>
  <si>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</si>
  <si>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</si>
  <si>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</si>
  <si>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</si>
  <si>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</si>
  <si>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</si>
  <si>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</si>
  <si>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</si>
  <si>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</si>
  <si>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</si>
  <si>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</si>
  <si>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</si>
  <si>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</si>
  <si>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</si>
  <si>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</si>
  <si>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</si>
  <si>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</si>
  <si>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</si>
  <si>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</si>
  <si>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</si>
  <si>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</si>
  <si>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</si>
  <si>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</si>
  <si>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</si>
  <si>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</si>
  <si>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</si>
  <si>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</si>
  <si>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</si>
  <si>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</si>
  <si>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</si>
  <si>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</si>
  <si>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</si>
  <si>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</si>
  <si>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</si>
  <si>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</si>
  <si>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</si>
  <si>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</si>
  <si>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</si>
  <si>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</si>
  <si>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</si>
  <si>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</si>
  <si>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</si>
  <si>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</si>
  <si>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</si>
  <si>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</si>
  <si>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</si>
  <si>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</si>
  <si>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</si>
  <si>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</si>
  <si>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</si>
  <si>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</si>
  <si>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</si>
  <si>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</si>
  <si>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</si>
  <si>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</si>
  <si>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</si>
  <si>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</si>
  <si>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</si>
  <si>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</si>
  <si>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</si>
  <si>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</si>
  <si>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</si>
  <si>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</si>
  <si>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</si>
  <si>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</si>
  <si>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</si>
  <si>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</si>
  <si>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</si>
  <si>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</si>
  <si>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</si>
  <si>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</si>
  <si>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</si>
  <si>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</si>
  <si>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</si>
  <si>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</si>
  <si>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</si>
  <si>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</si>
  <si>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</si>
  <si>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</si>
  <si>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</si>
  <si>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</si>
  <si>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</si>
  <si>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</si>
  <si>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</si>
  <si>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</si>
  <si>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</si>
  <si>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</si>
  <si>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</si>
  <si>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</si>
  <si>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</si>
  <si>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</si>
  <si>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</si>
  <si>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</si>
  <si>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</si>
  <si>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</si>
  <si>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</si>
  <si>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</si>
  <si>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</si>
  <si>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</si>
  <si>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</si>
  <si>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</si>
  <si>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</si>
  <si>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</si>
  <si>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</si>
  <si>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</si>
  <si>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</si>
  <si>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</si>
  <si>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</si>
  <si>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</si>
  <si>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</si>
  <si>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</si>
  <si>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</si>
  <si>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</si>
  <si>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</si>
  <si>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</si>
  <si>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</si>
  <si>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</si>
  <si>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</si>
  <si>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</si>
  <si>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</si>
  <si>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</si>
  <si>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</si>
  <si>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</si>
  <si>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</si>
  <si>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</si>
  <si>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</si>
  <si>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</si>
  <si>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</si>
  <si>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</si>
  <si>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</si>
  <si>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</si>
  <si>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</si>
  <si>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</si>
  <si>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</si>
  <si>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</si>
  <si>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</si>
  <si>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</si>
  <si>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</si>
  <si>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</si>
  <si>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</si>
  <si>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</si>
  <si>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</si>
  <si>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</si>
  <si>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</si>
  <si>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</si>
  <si>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</si>
  <si>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</si>
  <si>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</si>
  <si>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</si>
  <si>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</si>
  <si>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</si>
  <si>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</si>
  <si>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</si>
  <si>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</si>
  <si>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</si>
  <si>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</si>
  <si>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</si>
  <si>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</si>
  <si>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</si>
  <si>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</si>
  <si>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</si>
  <si>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</si>
  <si>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</si>
  <si>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</si>
  <si>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</si>
  <si>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</si>
  <si>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</si>
  <si>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</si>
  <si>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</si>
  <si>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</si>
  <si>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</si>
  <si>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</si>
  <si>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</si>
  <si>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</si>
  <si>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</si>
  <si>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</si>
  <si>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</si>
  <si>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</si>
  <si>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</si>
  <si>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</si>
  <si>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</si>
  <si>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</si>
  <si>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</si>
  <si>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</si>
  <si>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</si>
  <si>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</si>
  <si>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</si>
  <si>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</si>
  <si>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</si>
  <si>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</si>
  <si>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</si>
  <si>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</si>
  <si>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</si>
  <si>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</si>
  <si>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</si>
  <si>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</si>
  <si>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</si>
  <si>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</si>
  <si>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</si>
  <si>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</si>
  <si>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</si>
  <si>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</si>
  <si>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</si>
  <si>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</si>
  <si>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</si>
  <si>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</si>
  <si>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</si>
  <si>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</si>
  <si>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</si>
  <si>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</si>
  <si>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</si>
  <si>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</si>
  <si>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</si>
  <si>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</si>
  <si>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</si>
  <si>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</si>
  <si>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</si>
  <si>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</si>
  <si>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</si>
  <si>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</si>
  <si>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</si>
  <si>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</si>
  <si>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</si>
  <si>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</si>
  <si>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</si>
  <si>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</si>
  <si>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</si>
  <si>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</si>
  <si>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</si>
  <si>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</si>
  <si>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</si>
  <si>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</si>
  <si>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</si>
  <si>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</si>
  <si>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</si>
  <si>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</si>
  <si>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</si>
  <si>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</si>
  <si>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</si>
  <si>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</si>
  <si>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</si>
  <si>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</si>
  <si>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</si>
  <si>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</si>
  <si>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</si>
  <si>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</si>
  <si>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</si>
  <si>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</si>
  <si>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</si>
  <si>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</si>
  <si>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</si>
  <si>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</si>
  <si>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</si>
  <si>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</si>
  <si>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</si>
  <si>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</si>
  <si>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</si>
  <si>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</si>
  <si>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</si>
  <si>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</si>
  <si>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</si>
  <si>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</si>
  <si>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</si>
  <si>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</si>
  <si>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</si>
  <si>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</si>
  <si>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</si>
  <si>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</si>
  <si>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</si>
  <si>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</si>
  <si>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</si>
  <si>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</si>
  <si>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</si>
  <si>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</si>
  <si>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</si>
  <si>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</si>
  <si>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</si>
  <si>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</si>
  <si>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</si>
  <si>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</si>
  <si>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</si>
  <si>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</si>
  <si>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</si>
  <si>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</si>
  <si>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</si>
  <si>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</si>
  <si>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</si>
  <si>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</si>
  <si>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</si>
  <si>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</si>
  <si>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</si>
  <si>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</si>
  <si>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</si>
  <si>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</si>
  <si>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</si>
  <si>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</si>
  <si>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</si>
  <si>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</si>
  <si>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</si>
  <si>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</si>
  <si>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</si>
  <si>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</si>
  <si>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</si>
  <si>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</si>
  <si>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</si>
  <si>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</si>
  <si>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</si>
  <si>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</si>
  <si>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</si>
  <si>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</si>
  <si>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</si>
  <si>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</si>
  <si>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</si>
  <si>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</si>
  <si>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</si>
  <si>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</si>
  <si>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</si>
  <si>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</si>
  <si>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</si>
  <si>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</si>
  <si>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</si>
  <si>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</si>
  <si>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</si>
  <si>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</si>
  <si>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</si>
  <si>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</si>
  <si>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</si>
  <si>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</si>
  <si>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</si>
  <si>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</si>
  <si>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</si>
  <si>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</si>
  <si>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</si>
  <si>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</si>
  <si>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</si>
  <si>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</si>
  <si>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</si>
  <si>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</si>
  <si>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</si>
  <si>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</si>
  <si>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</si>
  <si>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</si>
  <si>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</si>
  <si>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</si>
  <si>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</si>
  <si>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</si>
  <si>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</si>
  <si>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</si>
  <si>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</si>
  <si>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</si>
  <si>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</si>
  <si>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</si>
  <si>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</si>
  <si>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</si>
  <si>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</si>
  <si>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</si>
  <si>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</si>
  <si>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</si>
  <si>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</si>
  <si>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</si>
  <si>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</si>
  <si>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</si>
  <si>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</si>
  <si>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</si>
  <si>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</si>
  <si>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</si>
  <si>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</si>
  <si>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</si>
  <si>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</si>
  <si>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</si>
  <si>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</si>
  <si>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</si>
  <si>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</si>
  <si>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</si>
  <si>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</si>
  <si>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</si>
  <si>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</si>
  <si>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</si>
  <si>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</si>
  <si>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</si>
  <si>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</si>
  <si>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</si>
  <si>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</si>
  <si>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</si>
  <si>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</si>
  <si>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</si>
  <si>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</si>
  <si>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</si>
  <si>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</si>
  <si>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</si>
  <si>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</si>
  <si>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</si>
  <si>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</si>
  <si>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</si>
  <si>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</si>
  <si>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</si>
  <si>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</si>
  <si>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</si>
  <si>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</si>
  <si>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</si>
  <si>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</si>
  <si>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</si>
  <si>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</si>
  <si>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</si>
  <si>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</si>
  <si>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</si>
  <si>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</si>
  <si>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</si>
  <si>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</si>
  <si>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</si>
  <si>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</si>
  <si>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</si>
  <si>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</si>
  <si>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</si>
  <si>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</si>
  <si>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</si>
  <si>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</si>
  <si>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</si>
  <si>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</si>
  <si>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</si>
  <si>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</si>
  <si>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</si>
  <si>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</si>
  <si>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</si>
  <si>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</si>
  <si>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</si>
  <si>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</si>
  <si>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</si>
  <si>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</si>
  <si>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</si>
  <si>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</si>
  <si>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</si>
  <si>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</si>
  <si>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</si>
  <si>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</si>
  <si>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</si>
  <si>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</si>
  <si>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</si>
  <si>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</si>
  <si>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</si>
  <si>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</si>
  <si>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</si>
  <si>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</si>
  <si>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</si>
  <si>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</si>
  <si>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</si>
  <si>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</si>
  <si>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</si>
  <si>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</si>
  <si>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</si>
  <si>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</si>
  <si>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</si>
  <si>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</si>
  <si>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</si>
  <si>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</si>
  <si>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</si>
  <si>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</si>
  <si>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</si>
  <si>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</si>
  <si>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</si>
  <si>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</si>
  <si>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</si>
  <si>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</si>
  <si>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</si>
  <si>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</si>
  <si>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</si>
  <si>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</si>
  <si>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</si>
  <si>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</si>
  <si>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</si>
  <si>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</si>
  <si>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</si>
  <si>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</si>
  <si>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</si>
  <si>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</si>
  <si>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</si>
  <si>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</si>
  <si>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</si>
  <si>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</si>
  <si>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</si>
  <si>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</si>
  <si>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</si>
  <si>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</si>
  <si>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</si>
  <si>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</si>
  <si>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</si>
  <si>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</si>
  <si>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</si>
  <si>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</si>
  <si>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</si>
  <si>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</si>
  <si>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</si>
  <si>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</si>
  <si>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</si>
  <si>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</si>
  <si>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</si>
  <si>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</si>
  <si>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</si>
  <si>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</si>
  <si>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</si>
  <si>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</si>
  <si>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</si>
  <si>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</si>
  <si>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</si>
  <si>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</si>
  <si>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</si>
  <si>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</si>
  <si>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</si>
  <si>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</si>
  <si>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</si>
  <si>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</si>
  <si>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</si>
  <si>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</si>
  <si>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</si>
  <si>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</si>
  <si>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</si>
  <si>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</si>
  <si>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</si>
  <si>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</si>
  <si>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</si>
  <si>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</si>
  <si>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</si>
  <si>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</si>
  <si>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</si>
  <si>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</si>
  <si>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</si>
  <si>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</si>
  <si>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</si>
  <si>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</si>
  <si>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</si>
  <si>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</si>
  <si>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</si>
  <si>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</si>
  <si>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</si>
  <si>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</si>
  <si>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</si>
  <si>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</si>
  <si>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</si>
  <si>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</si>
  <si>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</si>
  <si>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</si>
  <si>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</si>
  <si>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</si>
  <si>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</si>
  <si>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</si>
  <si>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</si>
  <si>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</si>
  <si>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</si>
  <si>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</si>
  <si>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</si>
  <si>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</si>
  <si>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</si>
  <si>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</si>
  <si>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</si>
  <si>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</si>
  <si>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</si>
  <si>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</si>
  <si>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</si>
  <si>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</si>
  <si>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</si>
  <si>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</si>
  <si>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</si>
  <si>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</si>
  <si>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</si>
  <si>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</si>
  <si>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</si>
  <si>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</si>
  <si>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</si>
  <si>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</si>
  <si>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</si>
  <si>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</si>
  <si>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</si>
  <si>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</si>
  <si>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</si>
  <si>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</si>
  <si>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</si>
  <si>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</si>
  <si>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</si>
  <si>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</si>
  <si>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</si>
  <si>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</si>
  <si>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</si>
  <si>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</si>
  <si>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</si>
  <si>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</si>
  <si>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</si>
  <si>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</si>
  <si>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</si>
  <si>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</si>
  <si>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</si>
  <si>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</si>
  <si>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</si>
  <si>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</si>
  <si>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</si>
  <si>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</si>
  <si>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</si>
  <si>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</si>
  <si>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</si>
  <si>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</si>
  <si>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</si>
  <si>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</si>
  <si>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</si>
  <si>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</si>
  <si>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</si>
  <si>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</si>
  <si>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</si>
  <si>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</si>
  <si>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</si>
  <si>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</si>
  <si>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</si>
  <si>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</si>
  <si>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</si>
  <si>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</si>
  <si>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</si>
  <si>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</si>
  <si>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</si>
  <si>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</si>
  <si>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</si>
  <si>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</si>
  <si>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</si>
  <si>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</si>
  <si>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</si>
  <si>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</si>
  <si>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</si>
  <si>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</si>
  <si>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</si>
  <si>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</si>
  <si>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</si>
  <si>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</si>
  <si>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</si>
  <si>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</si>
  <si>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</si>
  <si>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</si>
  <si>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</si>
  <si>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</si>
  <si>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</si>
  <si>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</si>
  <si>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</si>
  <si>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</si>
  <si>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</si>
  <si>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</si>
  <si>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</si>
  <si>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</si>
  <si>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</si>
  <si>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</si>
  <si>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</si>
  <si>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</si>
  <si>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</si>
  <si>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</si>
  <si>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</si>
  <si>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</si>
  <si>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</si>
  <si>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</si>
  <si>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</si>
  <si>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</si>
  <si>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</si>
  <si>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</si>
  <si>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</si>
  <si>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</si>
  <si>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</si>
  <si>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</si>
  <si>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</si>
  <si>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</si>
  <si>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</si>
  <si>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</si>
  <si>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</si>
  <si>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</si>
  <si>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</si>
  <si>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</si>
  <si>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</si>
  <si>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</si>
  <si>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</si>
  <si>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</si>
  <si>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</si>
  <si>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</si>
  <si>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</si>
  <si>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</si>
  <si>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</si>
  <si>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</si>
  <si>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</si>
  <si>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</si>
  <si>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</si>
  <si>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</si>
  <si>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</si>
  <si>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</si>
  <si>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</si>
  <si>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</si>
  <si>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</si>
  <si>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</si>
  <si>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</si>
  <si>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</si>
  <si>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</si>
  <si>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</si>
  <si>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</si>
  <si>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</si>
  <si>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</si>
  <si>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</si>
  <si>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</si>
  <si>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</si>
  <si>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</si>
  <si>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</si>
  <si>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</si>
  <si>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</si>
  <si>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</si>
  <si>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</si>
  <si>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</si>
  <si>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</si>
  <si>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</si>
  <si>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</si>
  <si>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</si>
  <si>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</si>
  <si>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</si>
  <si>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</si>
  <si>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</si>
  <si>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</si>
  <si>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</si>
  <si>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</si>
  <si>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</si>
  <si>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</si>
  <si>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</si>
  <si>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</si>
  <si>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</si>
  <si>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</si>
  <si>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</si>
  <si>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</si>
  <si>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</si>
  <si>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</si>
  <si>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</si>
  <si>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</si>
  <si>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</si>
  <si>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</si>
  <si>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</si>
  <si>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</si>
  <si>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</si>
  <si>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</si>
  <si>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</si>
  <si>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</si>
  <si>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</si>
  <si>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</si>
  <si>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</si>
  <si>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</si>
  <si>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</si>
  <si>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</si>
  <si>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</si>
  <si>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</si>
  <si>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</si>
  <si>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</si>
  <si>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</si>
  <si>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</si>
  <si>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</si>
  <si>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</si>
  <si>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</si>
  <si>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</si>
  <si>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</si>
  <si>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</si>
  <si>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</si>
  <si>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</si>
  <si>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</si>
  <si>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</si>
  <si>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</si>
  <si>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</si>
  <si>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</si>
  <si>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</si>
  <si>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</si>
  <si>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</si>
  <si>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</si>
  <si>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</si>
  <si>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</si>
  <si>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</si>
  <si>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</si>
  <si>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</si>
  <si>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</si>
  <si>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</si>
  <si>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</si>
  <si>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</si>
  <si>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</si>
  <si>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</si>
  <si>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</si>
  <si>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</si>
  <si>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</si>
  <si>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</si>
  <si>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</si>
  <si>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</si>
  <si>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</si>
  <si>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</si>
  <si>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</si>
  <si>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</si>
  <si>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</si>
  <si>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</si>
  <si>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</si>
  <si>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</si>
  <si>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</si>
  <si>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</si>
  <si>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</si>
  <si>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</si>
  <si>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</si>
  <si>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</si>
  <si>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</si>
  <si>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</si>
  <si>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</si>
  <si>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</si>
  <si>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</si>
  <si>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</si>
  <si>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</si>
  <si>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</si>
  <si>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</si>
  <si>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</si>
  <si>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</si>
  <si>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</si>
  <si>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</si>
  <si>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</si>
  <si>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</si>
  <si>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</si>
  <si>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</si>
  <si>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</si>
  <si>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</si>
  <si>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</si>
  <si>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</si>
  <si>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</si>
  <si>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</si>
  <si>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</si>
  <si>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</si>
  <si>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</si>
  <si>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</si>
  <si>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</si>
  <si>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</si>
  <si>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</si>
  <si>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</si>
  <si>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</si>
  <si>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</si>
  <si>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</si>
  <si>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</si>
  <si>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</si>
  <si>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</si>
  <si>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</si>
  <si>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</si>
  <si>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</si>
  <si>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</si>
  <si>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</si>
  <si>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</si>
  <si>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</si>
  <si>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</si>
  <si>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</si>
  <si>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</si>
  <si>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</si>
  <si>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</si>
  <si>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</si>
  <si>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</si>
  <si>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</si>
  <si>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</si>
  <si>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</si>
  <si>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</si>
  <si>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</si>
  <si>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</si>
  <si>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</si>
  <si>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</si>
  <si>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</si>
  <si>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</si>
  <si>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</si>
  <si>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</si>
  <si>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</si>
  <si>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</si>
  <si>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</si>
  <si>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</si>
  <si>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</si>
  <si>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</si>
  <si>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</si>
  <si>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</si>
  <si>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</si>
  <si>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</si>
  <si>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</si>
  <si>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</si>
  <si>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</si>
  <si>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</si>
  <si>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</si>
  <si>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</si>
  <si>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</si>
  <si>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</si>
  <si>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</si>
  <si>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</si>
  <si>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</si>
  <si>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</si>
  <si>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</si>
  <si>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</si>
  <si>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</si>
  <si>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</si>
  <si>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</si>
  <si>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</si>
  <si>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</si>
  <si>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</si>
  <si>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</si>
  <si>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</si>
  <si>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</si>
  <si>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</si>
  <si>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</si>
  <si>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</si>
  <si>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</si>
  <si>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</si>
  <si>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</si>
  <si>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</si>
  <si>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</si>
  <si>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</si>
  <si>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</si>
  <si>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</si>
  <si>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</si>
  <si>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</si>
  <si>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</si>
  <si>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</si>
  <si>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</si>
  <si>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</si>
  <si>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</si>
  <si>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</si>
  <si>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</si>
  <si>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</si>
  <si>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</si>
  <si>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</si>
  <si>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</si>
  <si>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</si>
  <si>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</si>
  <si>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</si>
  <si>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</si>
  <si>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</si>
  <si>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</si>
  <si>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</si>
  <si>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</si>
  <si>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</si>
  <si>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</si>
  <si>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</si>
  <si>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</si>
  <si>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</si>
  <si>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</si>
  <si>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</si>
  <si>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</si>
  <si>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</si>
  <si>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</si>
  <si>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</si>
  <si>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</si>
  <si>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</si>
  <si>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</si>
  <si>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</si>
  <si>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</si>
  <si>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</si>
  <si>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</si>
  <si>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</si>
  <si>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</si>
  <si>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</si>
  <si>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</si>
  <si>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</si>
  <si>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</si>
  <si>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</si>
  <si>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</si>
  <si>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</si>
  <si>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</si>
  <si>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</si>
  <si>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</si>
  <si>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</si>
  <si>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</si>
  <si>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</si>
  <si>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</si>
  <si>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</si>
  <si>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</si>
  <si>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</si>
  <si>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</si>
  <si>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</si>
  <si>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</si>
  <si>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</si>
  <si>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</si>
  <si>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</si>
  <si>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</si>
  <si>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</si>
  <si>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</si>
  <si>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</si>
  <si>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</si>
  <si>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</si>
  <si>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</si>
  <si>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</si>
  <si>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</si>
  <si>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</si>
  <si>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</si>
  <si>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</si>
  <si>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</si>
  <si>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</si>
  <si>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</si>
  <si>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</si>
  <si>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</si>
  <si>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</si>
  <si>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</si>
  <si>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</si>
  <si>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</si>
  <si>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</si>
  <si>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</si>
  <si>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</si>
  <si>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</si>
  <si>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</si>
  <si>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</si>
  <si>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</si>
  <si>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</si>
  <si>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</si>
  <si>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</si>
  <si>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</si>
  <si>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</si>
  <si>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</si>
  <si>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</si>
  <si>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</si>
  <si>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</si>
  <si>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</si>
  <si>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</si>
  <si>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</si>
  <si>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</si>
  <si>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</si>
  <si>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</si>
  <si>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</si>
  <si>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</si>
  <si>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</si>
  <si>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</si>
  <si>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</si>
  <si>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</si>
  <si>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</si>
  <si>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</si>
  <si>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</si>
  <si>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</si>
  <si>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</si>
  <si>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</si>
  <si>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</si>
  <si>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</si>
  <si>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</si>
  <si>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</si>
  <si>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</si>
  <si>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</si>
  <si>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</si>
  <si>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</si>
  <si>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</si>
  <si>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</si>
  <si>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</si>
  <si>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</si>
  <si>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</si>
  <si>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</si>
  <si>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</si>
  <si>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</si>
  <si>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</si>
  <si>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</si>
  <si>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</si>
  <si>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</si>
  <si>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</si>
  <si>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</si>
  <si>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</si>
  <si>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</si>
  <si>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</si>
  <si>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</si>
  <si>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</si>
  <si>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</si>
  <si>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</si>
  <si>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</si>
  <si>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</si>
  <si>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</si>
  <si>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</si>
  <si>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</si>
  <si>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</si>
  <si>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</si>
  <si>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</si>
  <si>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</si>
  <si>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</si>
  <si>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</si>
  <si>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</si>
  <si>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</si>
  <si>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</si>
  <si>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</si>
  <si>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</si>
  <si>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</si>
  <si>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</si>
  <si>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</si>
  <si>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</si>
  <si>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</si>
  <si>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</si>
  <si>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</si>
  <si>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</si>
  <si>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</si>
  <si>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</si>
  <si>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</si>
  <si>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</si>
  <si>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</si>
  <si>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</si>
  <si>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</si>
  <si>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</si>
  <si>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</si>
  <si>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</si>
  <si>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</si>
  <si>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</si>
  <si>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</si>
  <si>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</si>
  <si>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</si>
  <si>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</si>
  <si>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</si>
  <si>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</si>
  <si>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</si>
  <si>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</si>
  <si>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</si>
  <si>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</si>
  <si>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</si>
  <si>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</si>
  <si>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</si>
  <si>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</si>
  <si>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</si>
  <si>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</si>
  <si>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</si>
  <si>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</si>
  <si>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</si>
  <si>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</si>
  <si>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</si>
  <si>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</si>
  <si>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</si>
  <si>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</si>
  <si>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</si>
  <si>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</si>
  <si>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</si>
  <si>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</si>
  <si>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</si>
  <si>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</si>
  <si>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</si>
  <si>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</si>
  <si>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</si>
  <si>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</si>
  <si>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</si>
  <si>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</si>
  <si>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</si>
  <si>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</si>
  <si>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</si>
  <si>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</si>
  <si>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</si>
  <si>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</si>
  <si>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</si>
  <si>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</si>
  <si>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</si>
  <si>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</si>
  <si>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</si>
  <si>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</si>
  <si>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</si>
  <si>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</si>
  <si>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</si>
  <si>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</si>
  <si>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</si>
  <si>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</si>
  <si>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</si>
  <si>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</si>
  <si>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</si>
  <si>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</si>
  <si>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</si>
  <si>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</si>
  <si>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</si>
  <si>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</si>
  <si>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</si>
  <si>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</si>
  <si>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</si>
  <si>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</si>
  <si>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</si>
  <si>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</si>
  <si>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</si>
  <si>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</si>
  <si>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</si>
  <si>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</si>
  <si>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</si>
  <si>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</si>
  <si>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</si>
  <si>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</si>
  <si>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</si>
  <si>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</si>
  <si>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</si>
  <si>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</si>
  <si>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</si>
  <si>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</si>
  <si>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</si>
  <si>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</si>
  <si>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</si>
  <si>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</si>
  <si>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</si>
  <si>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</si>
  <si>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</si>
  <si>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</si>
  <si>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</si>
  <si>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</si>
  <si>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</si>
  <si>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</si>
  <si>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</si>
  <si>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</si>
  <si>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</si>
  <si>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</si>
  <si>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</si>
  <si>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</si>
  <si>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</si>
  <si>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</si>
  <si>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</si>
  <si>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</si>
  <si>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</si>
  <si>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</si>
  <si>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</si>
  <si>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</si>
  <si>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</si>
  <si>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</si>
  <si>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</si>
  <si>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</si>
  <si>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</si>
  <si>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</si>
  <si>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</si>
  <si>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</si>
  <si>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</si>
  <si>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</si>
  <si>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</si>
  <si>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</si>
  <si>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</si>
  <si>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</si>
  <si>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</si>
  <si>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</si>
  <si>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</si>
  <si>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</si>
  <si>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</si>
  <si>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</si>
  <si>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</si>
  <si>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</si>
  <si>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</si>
  <si>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</si>
  <si>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</si>
  <si>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</si>
  <si>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</si>
  <si>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</si>
  <si>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</si>
  <si>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</si>
  <si>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</si>
  <si>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</si>
  <si>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</si>
  <si>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</si>
  <si>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</si>
  <si>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</si>
  <si>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</si>
  <si>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</si>
  <si>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</si>
  <si>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</si>
  <si>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</si>
  <si>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</si>
  <si>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</si>
  <si>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</si>
  <si>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</si>
  <si>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</si>
  <si>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</si>
  <si>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</si>
  <si>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</si>
  <si>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</si>
  <si>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</si>
  <si>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</si>
  <si>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</si>
  <si>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</si>
  <si>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</si>
  <si>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</si>
  <si>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</si>
  <si>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</si>
  <si>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</si>
  <si>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</si>
  <si>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</si>
  <si>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</si>
  <si>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</si>
  <si>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</si>
  <si>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</si>
  <si>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</si>
  <si>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</si>
  <si>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</si>
  <si>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</si>
  <si>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</si>
  <si>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</si>
  <si>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</si>
  <si>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</si>
  <si>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</si>
  <si>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</si>
  <si>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</si>
  <si>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</si>
  <si>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</si>
  <si>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</si>
  <si>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</si>
  <si>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</si>
  <si>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</si>
  <si>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</si>
  <si>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</si>
  <si>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</si>
  <si>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</si>
  <si>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</si>
  <si>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</si>
  <si>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</si>
  <si>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</si>
  <si>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</si>
  <si>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</si>
  <si>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</si>
  <si>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</si>
  <si>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</si>
  <si>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</si>
  <si>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</si>
  <si>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</si>
  <si>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</si>
  <si>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</si>
  <si>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</si>
  <si>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</si>
  <si>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</si>
  <si>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</si>
  <si>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</si>
  <si>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</si>
  <si>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</si>
  <si>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</si>
  <si>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</si>
  <si>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</si>
  <si>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</si>
  <si>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</si>
  <si>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</si>
  <si>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</si>
  <si>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</si>
  <si>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</si>
  <si>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</si>
  <si>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</si>
  <si>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</si>
  <si>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</si>
  <si>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</si>
  <si>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</si>
  <si>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</si>
  <si>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</si>
  <si>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</si>
  <si>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</si>
  <si>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</si>
  <si>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</si>
  <si>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</si>
  <si>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</si>
  <si>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</si>
  <si>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</si>
  <si>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</si>
  <si>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</si>
  <si>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</si>
  <si>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</si>
  <si>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</si>
  <si>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</si>
  <si>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</si>
  <si>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</si>
  <si>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</si>
  <si>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</si>
  <si>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</si>
  <si>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</si>
  <si>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</si>
  <si>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</si>
  <si>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</si>
  <si>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</si>
  <si>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</si>
  <si>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</si>
  <si>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</si>
  <si>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</si>
  <si>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</si>
  <si>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</si>
  <si>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</si>
  <si>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</si>
  <si>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</si>
  <si>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</si>
  <si>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</si>
  <si>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</si>
  <si>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</si>
  <si>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</si>
  <si>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</si>
  <si>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</si>
  <si>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</si>
  <si>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</si>
  <si>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</si>
  <si>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</si>
  <si>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</si>
  <si>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</si>
  <si>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</si>
  <si>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</si>
  <si>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</si>
  <si>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</si>
  <si>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</si>
  <si>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</si>
  <si>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</si>
  <si>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</si>
  <si>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</si>
  <si>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</si>
  <si>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</si>
  <si>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</si>
  <si>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</si>
  <si>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</si>
  <si>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</si>
  <si>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</si>
  <si>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</si>
  <si>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</si>
  <si>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</si>
  <si>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</si>
  <si>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</si>
  <si>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</si>
  <si>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</si>
  <si>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</si>
  <si>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</si>
  <si>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</si>
  <si>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</si>
  <si>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</si>
  <si>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</si>
  <si>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</si>
  <si>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</si>
  <si>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</si>
  <si>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</si>
  <si>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</si>
  <si>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</si>
  <si>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</si>
  <si>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</si>
  <si>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</si>
  <si>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</si>
  <si>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</si>
  <si>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</si>
  <si>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</si>
  <si>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</si>
  <si>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</si>
  <si>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</si>
  <si>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</si>
  <si>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</si>
  <si>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</si>
  <si>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</si>
  <si>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</si>
  <si>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</si>
  <si>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</si>
  <si>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</si>
  <si>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</si>
  <si>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</si>
  <si>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</si>
  <si>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</si>
  <si>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</si>
  <si>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</si>
  <si>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</si>
  <si>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</si>
  <si>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</si>
  <si>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</si>
  <si>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</si>
  <si>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</si>
  <si>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</si>
  <si>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</si>
  <si>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</si>
  <si>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</si>
  <si>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</si>
  <si>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</si>
  <si>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</si>
  <si>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</si>
  <si>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</si>
  <si>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</si>
  <si>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</si>
  <si>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</si>
  <si>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</si>
  <si>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</si>
  <si>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</si>
  <si>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</si>
  <si>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</si>
  <si>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</si>
  <si>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</si>
  <si>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</si>
  <si>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</si>
  <si>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</si>
  <si>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</si>
  <si>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</si>
  <si>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</si>
  <si>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</si>
  <si>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</si>
  <si>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</si>
  <si>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</si>
  <si>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</si>
  <si>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</si>
  <si>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</si>
  <si>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</si>
  <si>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</si>
  <si>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</si>
  <si>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</si>
  <si>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</si>
  <si>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</si>
  <si>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</si>
  <si>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</si>
  <si>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</si>
  <si>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</si>
  <si>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</si>
  <si>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</si>
  <si>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</si>
  <si>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</si>
  <si>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</si>
  <si>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</si>
  <si>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</si>
  <si>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</si>
  <si>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</si>
  <si>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</si>
  <si>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</si>
  <si>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</si>
  <si>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</si>
  <si>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</si>
  <si>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</si>
  <si>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</si>
  <si>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</si>
  <si>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</si>
  <si>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</si>
  <si>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</si>
  <si>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</si>
  <si>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</si>
  <si>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</si>
  <si>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</si>
  <si>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</si>
  <si>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</si>
  <si>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</si>
  <si>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</si>
  <si>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</si>
  <si>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</si>
  <si>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</si>
  <si>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</si>
  <si>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</si>
  <si>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</si>
  <si>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</si>
  <si>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</si>
  <si>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</si>
  <si>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</si>
  <si>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</si>
  <si>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</si>
  <si>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</si>
  <si>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</si>
  <si>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</si>
  <si>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</si>
  <si>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</si>
  <si>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</si>
  <si>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</si>
  <si>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</si>
  <si>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</si>
  <si>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</si>
  <si>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</si>
  <si>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</si>
  <si>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</si>
  <si>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</si>
  <si>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</si>
  <si>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</si>
  <si>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</si>
  <si>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</si>
  <si>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</si>
  <si>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</si>
  <si>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</si>
  <si>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</si>
  <si>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</si>
  <si>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</si>
  <si>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</si>
  <si>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</si>
  <si>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</si>
  <si>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</si>
  <si>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</si>
  <si>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</si>
  <si>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</si>
  <si>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</si>
  <si>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</si>
  <si>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</si>
  <si>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</si>
  <si>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</si>
  <si>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</si>
  <si>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</si>
  <si>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</si>
  <si>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</si>
  <si>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</si>
  <si>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</si>
  <si>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</si>
  <si>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</si>
  <si>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</si>
  <si>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</si>
  <si>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</si>
  <si>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</si>
  <si>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</si>
  <si>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</si>
  <si>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</si>
  <si>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</si>
  <si>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</si>
  <si>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</si>
  <si>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</si>
  <si>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</si>
  <si>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</si>
  <si>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</si>
  <si>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</si>
  <si>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</si>
  <si>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</si>
  <si>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</si>
  <si>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</si>
  <si>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</si>
  <si>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</si>
  <si>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</si>
  <si>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</si>
  <si>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</si>
  <si>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</si>
  <si>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</si>
  <si>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</si>
  <si>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</si>
  <si>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</si>
  <si>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</si>
  <si>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</si>
  <si>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</si>
  <si>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</si>
  <si>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</si>
  <si>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</si>
  <si>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</si>
  <si>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</si>
  <si>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</si>
  <si>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</si>
  <si>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</si>
  <si>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</si>
  <si>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</si>
  <si>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</si>
  <si>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</si>
  <si>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</si>
  <si>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</si>
  <si>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</si>
  <si>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</si>
  <si>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</si>
  <si>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</si>
  <si>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</si>
  <si>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</si>
  <si>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</si>
  <si>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</si>
  <si>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</si>
  <si>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</si>
  <si>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</si>
  <si>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</si>
  <si>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</si>
  <si>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</si>
  <si>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</si>
  <si>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</si>
  <si>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</si>
  <si>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</si>
  <si>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</si>
  <si>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</si>
  <si>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</si>
  <si>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</si>
  <si>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</si>
  <si>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</si>
  <si>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</si>
  <si>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</si>
  <si>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</si>
  <si>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</si>
  <si>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</si>
  <si>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</si>
  <si>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</si>
  <si>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</si>
  <si>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</si>
  <si>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</si>
  <si>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</si>
  <si>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</si>
  <si>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</si>
  <si>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</si>
  <si>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</si>
  <si>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</si>
  <si>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</si>
  <si>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</si>
  <si>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</si>
  <si>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</si>
  <si>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</si>
  <si>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</si>
  <si>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</si>
  <si>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</si>
  <si>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</si>
  <si>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</si>
  <si>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</si>
  <si>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</si>
  <si>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</si>
  <si>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</si>
  <si>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</si>
  <si>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</si>
  <si>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</si>
  <si>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</si>
  <si>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</si>
  <si>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</si>
  <si>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</si>
  <si>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</si>
  <si>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</si>
  <si>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</si>
  <si>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</si>
  <si>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</si>
  <si>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</si>
  <si>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</si>
  <si>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</si>
  <si>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</si>
  <si>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</si>
  <si>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</si>
  <si>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</si>
  <si>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</si>
  <si>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</si>
  <si>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</si>
  <si>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</si>
  <si>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</si>
  <si>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</si>
  <si>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</si>
  <si>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</si>
  <si>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</si>
  <si>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</si>
  <si>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</si>
  <si>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</si>
  <si>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</si>
  <si>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</si>
  <si>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</si>
  <si>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</si>
  <si>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</si>
  <si>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</si>
  <si>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</si>
  <si>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</si>
  <si>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</si>
  <si>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</si>
  <si>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</si>
  <si>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</si>
  <si>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</si>
  <si>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</si>
  <si>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</si>
  <si>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</si>
  <si>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</si>
  <si>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</si>
  <si>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</si>
  <si>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</si>
  <si>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</si>
  <si>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</si>
  <si>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</si>
  <si>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</si>
  <si>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</si>
  <si>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</si>
  <si>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</si>
  <si>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</si>
  <si>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</si>
  <si>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</si>
  <si>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</si>
  <si>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</si>
  <si>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</si>
  <si>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</si>
  <si>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</si>
  <si>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</si>
  <si>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</si>
  <si>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</si>
  <si>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</si>
  <si>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</si>
  <si>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</si>
  <si>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</si>
  <si>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</si>
  <si>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</si>
  <si>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</si>
  <si>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</si>
  <si>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</si>
  <si>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</si>
  <si>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</si>
  <si>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</si>
  <si>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</si>
  <si>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</si>
  <si>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</si>
  <si>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</si>
  <si>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</si>
  <si>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</si>
  <si>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</si>
  <si>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</si>
  <si>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</si>
  <si>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</si>
  <si>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</si>
  <si>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</si>
  <si>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</si>
  <si>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</si>
  <si>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</si>
  <si>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</si>
  <si>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</si>
  <si>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</si>
  <si>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</si>
  <si>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</si>
  <si>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</si>
  <si>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</si>
  <si>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</si>
  <si>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</si>
  <si>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</si>
  <si>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</si>
  <si>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</si>
  <si>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</si>
  <si>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</si>
  <si>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</si>
  <si>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</si>
  <si>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</si>
  <si>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</si>
  <si>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</si>
  <si>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</si>
  <si>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</si>
  <si>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</si>
  <si>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</si>
  <si>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</si>
  <si>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</si>
  <si>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</si>
  <si>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</si>
  <si>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</si>
  <si>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</si>
  <si>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</si>
  <si>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</si>
  <si>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</si>
  <si>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</si>
  <si>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</si>
  <si>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</si>
  <si>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</si>
  <si>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</si>
  <si>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</si>
  <si>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</si>
  <si>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</si>
  <si>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</si>
  <si>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</si>
  <si>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</si>
  <si>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</si>
  <si>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</si>
  <si>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</si>
  <si>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</si>
  <si>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</si>
  <si>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</si>
  <si>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</si>
  <si>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</si>
  <si>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</si>
  <si>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</si>
  <si>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</si>
  <si>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</si>
  <si>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</si>
  <si>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</si>
  <si>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</si>
  <si>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</si>
  <si>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</si>
  <si>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</si>
  <si>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</si>
  <si>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</si>
  <si>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</si>
  <si>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</si>
  <si>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</si>
  <si>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</si>
  <si>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</si>
  <si>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</si>
  <si>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</si>
  <si>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</si>
  <si>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</si>
  <si>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</si>
  <si>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</si>
  <si>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</si>
  <si>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</si>
  <si>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</si>
  <si>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</si>
  <si>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</si>
  <si>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</si>
  <si>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</si>
  <si>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</si>
  <si>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</si>
  <si>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</si>
  <si>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</si>
  <si>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</si>
  <si>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</si>
  <si>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</si>
  <si>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</si>
  <si>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</si>
  <si>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</si>
  <si>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</si>
  <si>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</si>
  <si>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</si>
  <si>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</si>
  <si>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</si>
  <si>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</si>
  <si>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</si>
  <si>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</si>
  <si>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</si>
  <si>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</si>
  <si>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</si>
  <si>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</si>
  <si>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</si>
  <si>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</si>
  <si>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</si>
  <si>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</si>
  <si>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</si>
  <si>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</si>
  <si>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</si>
  <si>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</si>
  <si>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</si>
  <si>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</si>
  <si>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</si>
  <si>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</si>
  <si>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</si>
  <si>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</si>
  <si>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</si>
  <si>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</si>
  <si>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</si>
  <si>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</si>
  <si>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</si>
  <si>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</si>
  <si>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</si>
  <si>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</si>
  <si>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</si>
  <si>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</si>
  <si>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</si>
  <si>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</si>
  <si>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</si>
  <si>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</si>
  <si>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</si>
  <si>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</si>
  <si>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</si>
  <si>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</si>
  <si>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</si>
  <si>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</si>
  <si>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</si>
  <si>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</si>
  <si>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</si>
  <si>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</si>
  <si>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</si>
  <si>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</si>
  <si>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</si>
  <si>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</si>
  <si>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</si>
  <si>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</si>
  <si>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</si>
  <si>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</si>
  <si>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</si>
  <si>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</si>
  <si>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</si>
  <si>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</si>
  <si>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</si>
  <si>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</si>
  <si>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</si>
  <si>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</si>
  <si>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</si>
  <si>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</si>
  <si>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</si>
  <si>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</si>
  <si>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</si>
  <si>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</si>
  <si>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</si>
  <si>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</si>
  <si>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</si>
  <si>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</si>
  <si>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</si>
  <si>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</si>
  <si>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</si>
  <si>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</si>
  <si>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</si>
  <si>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</si>
  <si>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</si>
  <si>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</si>
  <si>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</si>
  <si>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</si>
  <si>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</si>
  <si>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</si>
  <si>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</si>
  <si>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</si>
  <si>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</si>
  <si>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</si>
  <si>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</si>
  <si>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</si>
  <si>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</si>
  <si>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</si>
  <si>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</si>
  <si>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</si>
  <si>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</si>
  <si>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</si>
  <si>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</si>
  <si>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</si>
  <si>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</si>
  <si>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</si>
  <si>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</si>
  <si>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</si>
  <si>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</si>
  <si>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</si>
  <si>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</si>
  <si>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</si>
  <si>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</si>
  <si>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</si>
  <si>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</si>
  <si>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</si>
  <si>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</si>
  <si>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</si>
  <si>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</si>
  <si>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</si>
  <si>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</si>
  <si>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</si>
  <si>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</si>
  <si>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</si>
  <si>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</si>
  <si>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</si>
  <si>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</si>
  <si>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</si>
  <si>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</si>
  <si>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</si>
  <si>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</si>
  <si>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</si>
  <si>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</si>
  <si>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</si>
  <si>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</si>
  <si>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</si>
  <si>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</si>
  <si>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</si>
  <si>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</si>
  <si>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</si>
  <si>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</si>
  <si>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</si>
  <si>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</si>
  <si>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</si>
  <si>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</si>
  <si>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</si>
  <si>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</si>
  <si>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</si>
  <si>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</si>
  <si>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</si>
  <si>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</si>
  <si>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</si>
  <si>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</si>
  <si>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</si>
  <si>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</si>
  <si>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</si>
  <si>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</si>
  <si>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</si>
  <si>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</si>
  <si>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</si>
  <si>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</si>
  <si>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</si>
  <si>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</si>
  <si>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</si>
  <si>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</si>
  <si>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</si>
  <si>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</si>
  <si>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</si>
  <si>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</si>
  <si>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</si>
  <si>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</si>
  <si>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</si>
  <si>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</si>
  <si>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</si>
  <si>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</si>
  <si>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</si>
  <si>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</si>
  <si>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</si>
  <si>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</si>
  <si>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</si>
  <si>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</si>
  <si>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</si>
  <si>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</si>
  <si>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</si>
  <si>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</si>
  <si>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</si>
  <si>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</si>
  <si>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</si>
  <si>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</si>
  <si>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</si>
  <si>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</si>
  <si>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</si>
  <si>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</si>
  <si>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</si>
  <si>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</si>
  <si>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</si>
  <si>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</si>
  <si>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</si>
  <si>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</si>
  <si>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</si>
  <si>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</si>
  <si>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</si>
  <si>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</si>
  <si>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</si>
  <si>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</si>
  <si>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</si>
  <si>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</si>
  <si>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</si>
  <si>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</si>
  <si>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</si>
  <si>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</si>
  <si>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</si>
  <si>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</si>
  <si>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</si>
  <si>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</si>
  <si>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</si>
  <si>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</si>
  <si>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</si>
  <si>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</si>
  <si>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</si>
  <si>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</si>
  <si>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</si>
  <si>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</si>
  <si>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</si>
  <si>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</si>
  <si>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</si>
  <si>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</si>
  <si>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</si>
  <si>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</si>
  <si>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</si>
  <si>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</si>
  <si>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</si>
  <si>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</si>
  <si>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</si>
  <si>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</si>
  <si>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</si>
  <si>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</si>
  <si>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</si>
  <si>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</si>
  <si>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</si>
  <si>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</si>
  <si>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</si>
  <si>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</si>
  <si>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</si>
  <si>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</si>
  <si>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</si>
  <si>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</si>
  <si>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</si>
  <si>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</si>
  <si>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</si>
  <si>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</si>
  <si>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</si>
  <si>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</si>
  <si>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</si>
  <si>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</si>
  <si>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</si>
  <si>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</si>
  <si>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</si>
  <si>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</si>
  <si>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</si>
  <si>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</si>
  <si>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</si>
  <si>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</si>
  <si>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</si>
  <si>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</si>
  <si>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</si>
  <si>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</si>
  <si>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</si>
  <si>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</si>
  <si>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</si>
  <si>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</si>
  <si>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</si>
  <si>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</si>
  <si>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</si>
  <si>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</si>
  <si>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</si>
  <si>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</si>
  <si>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</si>
  <si>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</si>
  <si>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</si>
  <si>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</si>
  <si>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</si>
  <si>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</si>
  <si>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</si>
  <si>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</si>
  <si>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</si>
  <si>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</si>
  <si>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</si>
  <si>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</si>
  <si>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</si>
  <si>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</si>
  <si>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</si>
  <si>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</si>
  <si>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</si>
  <si>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</si>
  <si>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</si>
  <si>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</si>
  <si>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</si>
  <si>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</si>
  <si>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</si>
  <si>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</si>
  <si>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</si>
  <si>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</si>
  <si>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</si>
  <si>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</si>
  <si>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</si>
  <si>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</si>
  <si>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</si>
  <si>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</si>
  <si>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</si>
  <si>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</si>
  <si>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</si>
  <si>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</si>
  <si>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</si>
  <si>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</si>
  <si>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</si>
  <si>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</si>
  <si>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</si>
  <si>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</si>
  <si>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</si>
  <si>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</si>
  <si>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</si>
  <si>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</si>
  <si>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</si>
  <si>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</si>
  <si>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</si>
  <si>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</si>
  <si>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</si>
  <si>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</si>
  <si>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</si>
  <si>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</si>
  <si>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</si>
  <si>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</si>
  <si>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</si>
  <si>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</si>
  <si>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</si>
  <si>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</si>
  <si>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</si>
  <si>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</si>
  <si>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</si>
  <si>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</si>
  <si>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</si>
  <si>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</si>
  <si>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</si>
  <si>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</si>
  <si>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</si>
  <si>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</si>
  <si>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</si>
  <si>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</si>
  <si>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</si>
  <si>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</si>
  <si>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</si>
  <si>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</si>
  <si>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</si>
  <si>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</si>
  <si>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</si>
  <si>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</si>
  <si>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</si>
  <si>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</si>
  <si>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</si>
  <si>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</si>
  <si>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</si>
  <si>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</si>
  <si>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</si>
  <si>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</si>
  <si>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</si>
  <si>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</si>
  <si>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</si>
  <si>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</si>
  <si>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</si>
  <si>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</si>
  <si>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</si>
  <si>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</si>
  <si>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</si>
  <si>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</si>
  <si>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</si>
  <si>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</si>
  <si>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</si>
  <si>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</si>
  <si>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</si>
  <si>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</si>
  <si>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</si>
  <si>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</si>
  <si>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</si>
  <si>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</si>
  <si>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</si>
  <si>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</si>
  <si>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</si>
  <si>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</si>
  <si>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</si>
  <si>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</si>
  <si>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</si>
  <si>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</si>
  <si>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</si>
  <si>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</si>
  <si>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</si>
  <si>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</si>
  <si>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</si>
  <si>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</si>
  <si>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</si>
  <si>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</si>
  <si>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</si>
  <si>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</si>
  <si>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</si>
  <si>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</si>
  <si>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</si>
  <si>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</si>
  <si>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</si>
  <si>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</si>
  <si>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</si>
  <si>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</si>
  <si>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</si>
  <si>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</si>
  <si>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</si>
  <si>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</si>
  <si>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</si>
  <si>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</si>
  <si>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</si>
  <si>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</si>
  <si>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</si>
  <si>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</si>
  <si>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</si>
  <si>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</si>
  <si>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</si>
  <si>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</si>
  <si>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</si>
  <si>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</si>
  <si>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</si>
  <si>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</si>
  <si>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</si>
  <si>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</si>
  <si>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</si>
  <si>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</si>
  <si>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</si>
  <si>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</si>
  <si>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</si>
  <si>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</si>
  <si>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</si>
  <si>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</si>
  <si>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</si>
  <si>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</si>
  <si>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</si>
  <si>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</si>
  <si>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</si>
  <si>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</si>
  <si>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</si>
  <si>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</si>
  <si>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</si>
  <si>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</si>
  <si>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</si>
  <si>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</si>
  <si>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</si>
  <si>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</si>
  <si>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</si>
  <si>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</si>
  <si>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</si>
  <si>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</si>
  <si>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</si>
  <si>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</si>
  <si>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</si>
  <si>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</si>
  <si>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</si>
  <si>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</si>
  <si>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</si>
  <si>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</si>
  <si>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</si>
  <si>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</si>
  <si>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</si>
  <si>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</si>
  <si>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</si>
  <si>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</si>
  <si>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</si>
  <si>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</si>
  <si>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</si>
  <si>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</si>
  <si>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</si>
  <si>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</si>
  <si>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</si>
  <si>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</si>
  <si>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</si>
  <si>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</si>
  <si>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</si>
  <si>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</si>
  <si>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</si>
  <si>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</si>
  <si>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</si>
  <si>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</si>
  <si>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</si>
  <si>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</si>
  <si>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</si>
  <si>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</si>
  <si>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</si>
  <si>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</si>
  <si>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</si>
  <si>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</si>
  <si>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</si>
  <si>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</si>
  <si>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</si>
  <si>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</si>
  <si>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</si>
  <si>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</si>
  <si>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</si>
  <si>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</si>
  <si>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</si>
  <si>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</si>
  <si>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</si>
  <si>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</si>
  <si>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</si>
  <si>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</si>
  <si>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</si>
  <si>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</si>
  <si>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</si>
  <si>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</si>
  <si>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</si>
  <si>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</si>
  <si>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</si>
  <si>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</si>
  <si>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</si>
  <si>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</si>
  <si>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</si>
  <si>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</si>
  <si>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</si>
  <si>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</si>
  <si>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</si>
  <si>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</si>
  <si>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</si>
  <si>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</si>
  <si>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</si>
  <si>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</si>
  <si>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</si>
  <si>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</si>
  <si>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</si>
  <si>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</si>
  <si>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</si>
  <si>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</si>
  <si>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</si>
  <si>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</si>
  <si>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</si>
  <si>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</si>
  <si>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</si>
  <si>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</si>
  <si>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</si>
  <si>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</si>
  <si>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</si>
  <si>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</si>
  <si>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</si>
  <si>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</si>
  <si>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</si>
  <si>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</si>
  <si>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</si>
  <si>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</si>
  <si>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</si>
  <si>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</si>
  <si>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</si>
  <si>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</si>
  <si>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</si>
  <si>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</si>
  <si>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</si>
  <si>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</si>
  <si>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</si>
  <si>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</si>
  <si>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</si>
  <si>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</si>
  <si>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</si>
  <si>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</si>
  <si>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</si>
  <si>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</si>
  <si>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</si>
  <si>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</si>
  <si>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</si>
  <si>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</si>
  <si>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</si>
  <si>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</si>
  <si>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</si>
  <si>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</si>
  <si>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</si>
  <si>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</si>
  <si>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</si>
  <si>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</si>
  <si>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</si>
  <si>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</si>
  <si>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</si>
  <si>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</si>
  <si>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</si>
  <si>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</si>
  <si>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</si>
  <si>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</si>
  <si>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</si>
  <si>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</si>
  <si>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</si>
  <si>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</si>
  <si>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</si>
  <si>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</si>
  <si>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</si>
  <si>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</si>
  <si>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</si>
  <si>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</si>
  <si>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</si>
  <si>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</si>
  <si>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</si>
  <si>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</si>
  <si>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</si>
  <si>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</si>
  <si>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</si>
  <si>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</si>
  <si>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</si>
  <si>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</si>
  <si>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</si>
  <si>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</si>
  <si>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</si>
  <si>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</si>
  <si>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</si>
  <si>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</si>
  <si>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</si>
  <si>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</si>
  <si>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</si>
  <si>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</si>
  <si>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</si>
  <si>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</si>
  <si>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</si>
  <si>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</si>
  <si>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</si>
  <si>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</si>
  <si>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</si>
  <si>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</si>
  <si>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</si>
  <si>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</si>
  <si>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</si>
  <si>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</si>
  <si>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</si>
  <si>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</si>
  <si>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</si>
  <si>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</si>
  <si>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</si>
  <si>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</si>
  <si>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</si>
  <si>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</si>
  <si>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</si>
  <si>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</si>
  <si>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</si>
  <si>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</si>
  <si>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</si>
  <si>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</si>
  <si>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</si>
  <si>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</si>
  <si>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</si>
  <si>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</si>
  <si>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</si>
  <si>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</si>
  <si>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</si>
  <si>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</si>
  <si>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</si>
  <si>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</si>
  <si>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</si>
  <si>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</si>
  <si>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</si>
  <si>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</si>
  <si>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</si>
  <si>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</si>
  <si>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</si>
  <si>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</si>
  <si>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</si>
  <si>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</si>
  <si>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</si>
  <si>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</si>
  <si>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</si>
  <si>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</si>
  <si>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</si>
  <si>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</si>
  <si>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</si>
  <si>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</si>
  <si>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</si>
  <si>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</si>
  <si>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</si>
  <si>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</si>
  <si>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</si>
  <si>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</si>
  <si>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</si>
  <si>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</si>
  <si>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</si>
  <si>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</si>
  <si>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</si>
  <si>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</si>
  <si>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</si>
  <si>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</si>
  <si>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</si>
  <si>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</si>
  <si>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</si>
  <si>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</si>
  <si>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</si>
  <si>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</si>
  <si>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</si>
  <si>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</si>
  <si>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</si>
  <si>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</si>
  <si>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</si>
  <si>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</si>
  <si>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</si>
  <si>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</si>
  <si>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</si>
  <si>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</si>
  <si>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</si>
  <si>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</si>
  <si>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</si>
  <si>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</si>
  <si>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</si>
  <si>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</si>
  <si>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</si>
  <si>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</si>
  <si>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</si>
  <si>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</si>
  <si>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</si>
  <si>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</si>
  <si>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</si>
  <si>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</si>
  <si>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</si>
  <si>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</si>
  <si>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</si>
  <si>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</si>
  <si>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</si>
  <si>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</si>
  <si>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</si>
  <si>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</si>
  <si>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</si>
  <si>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</si>
  <si>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</si>
  <si>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</si>
  <si>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</si>
  <si>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</si>
  <si>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</si>
  <si>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</si>
  <si>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</si>
  <si>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</si>
  <si>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</si>
  <si>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</si>
  <si>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</si>
  <si>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</si>
  <si>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</si>
  <si>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</si>
  <si>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</si>
  <si>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</si>
  <si>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</si>
  <si>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</si>
  <si>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</si>
  <si>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</si>
  <si>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</si>
  <si>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</si>
  <si>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</si>
  <si>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</si>
  <si>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</si>
  <si>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</si>
  <si>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</si>
  <si>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</si>
  <si>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</si>
  <si>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</si>
  <si>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</si>
  <si>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</si>
  <si>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</si>
  <si>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</si>
  <si>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</si>
  <si>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</si>
  <si>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</si>
  <si>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</si>
  <si>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</si>
  <si>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</si>
  <si>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</si>
  <si>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</si>
  <si>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</si>
  <si>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</si>
  <si>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</si>
  <si>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</si>
  <si>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</si>
  <si>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</si>
  <si>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</si>
  <si>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</si>
  <si>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</si>
  <si>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</si>
  <si>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</si>
  <si>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</si>
  <si>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</si>
  <si>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</si>
  <si>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</si>
  <si>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</si>
  <si>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</si>
  <si>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</si>
  <si>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</si>
  <si>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</si>
  <si>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</si>
  <si>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</si>
  <si>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</si>
  <si>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</si>
  <si>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</si>
  <si>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</si>
  <si>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</si>
  <si>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</si>
  <si>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</si>
  <si>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</si>
  <si>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</si>
  <si>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</si>
  <si>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</si>
  <si>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</si>
  <si>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</si>
  <si>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</si>
  <si>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</si>
  <si>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</si>
  <si>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</si>
  <si>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</si>
  <si>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</si>
  <si>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</si>
  <si>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</si>
  <si>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</si>
  <si>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</si>
  <si>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</si>
  <si>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</si>
  <si>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</si>
  <si>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</si>
  <si>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</si>
  <si>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</si>
  <si>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</si>
  <si>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</si>
  <si>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</si>
  <si>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</si>
  <si>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</si>
  <si>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</si>
  <si>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</si>
  <si>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</si>
  <si>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</si>
  <si>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</si>
  <si>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</si>
  <si>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</si>
  <si>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</si>
  <si>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</si>
  <si>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</si>
  <si>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</si>
  <si>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</si>
  <si>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</si>
  <si>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</si>
  <si>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</si>
  <si>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</si>
  <si>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</si>
  <si>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</si>
  <si>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</si>
  <si>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</si>
  <si>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</si>
  <si>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</si>
  <si>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</si>
  <si>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</si>
  <si>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</si>
  <si>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</si>
  <si>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</si>
  <si>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</si>
  <si>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</si>
  <si>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</si>
  <si>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</si>
  <si>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</si>
  <si>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</si>
  <si>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</si>
  <si>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</si>
  <si>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</si>
  <si>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</si>
  <si>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</si>
  <si>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</si>
  <si>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</si>
  <si>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</si>
  <si>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</si>
  <si>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</si>
  <si>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</si>
  <si>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</si>
  <si>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</si>
  <si>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</si>
  <si>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</si>
  <si>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</si>
  <si>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</si>
  <si>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</si>
  <si>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</si>
  <si>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</si>
  <si>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</si>
  <si>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</si>
  <si>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</si>
  <si>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</si>
  <si>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</si>
  <si>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</si>
  <si>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</si>
  <si>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</si>
  <si>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</si>
  <si>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</si>
  <si>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</si>
  <si>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</si>
  <si>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</si>
  <si>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</si>
  <si>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</si>
  <si>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</si>
  <si>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</si>
  <si>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</si>
  <si>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</si>
  <si>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</si>
  <si>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</si>
  <si>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</si>
  <si>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</si>
  <si>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</si>
  <si>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</si>
  <si>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</si>
  <si>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</si>
  <si>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</si>
  <si>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</si>
  <si>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</si>
  <si>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</si>
  <si>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</si>
  <si>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</si>
  <si>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</si>
  <si>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</si>
  <si>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</si>
  <si>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</si>
  <si>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</si>
  <si>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</si>
  <si>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</si>
  <si>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</si>
  <si>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</si>
  <si>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</si>
  <si>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</si>
  <si>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</si>
  <si>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</si>
  <si>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</si>
  <si>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</si>
  <si>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</si>
  <si>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</si>
  <si>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</si>
  <si>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</si>
  <si>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</si>
  <si>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</si>
  <si>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</si>
  <si>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</si>
  <si>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</si>
  <si>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</si>
  <si>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</si>
  <si>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</si>
  <si>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</si>
  <si>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</si>
  <si>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</si>
  <si>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</si>
  <si>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</si>
  <si>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</si>
  <si>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</si>
  <si>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</si>
  <si>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</si>
  <si>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</si>
  <si>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</si>
  <si>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</si>
  <si>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</si>
  <si>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</si>
  <si>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</si>
  <si>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</si>
  <si>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</si>
  <si>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</si>
  <si>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</si>
  <si>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</si>
  <si>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</si>
  <si>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</si>
  <si>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</si>
  <si>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</si>
  <si>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</si>
  <si>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</si>
  <si>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</si>
  <si>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</si>
  <si>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</si>
  <si>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</si>
  <si>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</si>
  <si>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</si>
  <si>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</si>
  <si>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</si>
  <si>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</si>
  <si>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</si>
  <si>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</si>
  <si>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</si>
  <si>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</si>
  <si>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</si>
  <si>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</si>
  <si>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</si>
  <si>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</si>
  <si>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</si>
  <si>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</si>
  <si>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</si>
  <si>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</si>
  <si>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</si>
  <si>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</si>
  <si>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</si>
  <si>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</si>
  <si>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</si>
  <si>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</si>
  <si>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</si>
  <si>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</si>
  <si>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</si>
  <si>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</si>
  <si>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</si>
  <si>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</si>
  <si>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</si>
  <si>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</si>
  <si>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</si>
  <si>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</si>
  <si>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</si>
  <si>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</si>
  <si>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</si>
  <si>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</si>
  <si>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</si>
  <si>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</si>
  <si>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</si>
  <si>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</si>
  <si>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</si>
  <si>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</si>
  <si>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</si>
  <si>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</si>
  <si>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</si>
  <si>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</si>
  <si>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</si>
  <si>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</si>
  <si>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</si>
  <si>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</si>
  <si>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</si>
  <si>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</si>
  <si>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</si>
  <si>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</si>
  <si>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</si>
  <si>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</si>
  <si>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</si>
  <si>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</si>
  <si>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</si>
  <si>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</si>
  <si>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</si>
  <si>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</si>
  <si>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</si>
  <si>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</si>
  <si>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</si>
  <si>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</si>
  <si>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</si>
  <si>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</si>
  <si>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</si>
  <si>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</si>
  <si>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</si>
  <si>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</si>
  <si>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</si>
  <si>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</si>
  <si>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</si>
  <si>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</si>
  <si>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</si>
  <si>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</si>
  <si>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</si>
  <si>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</si>
  <si>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</si>
  <si>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</si>
  <si>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</si>
  <si>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</si>
  <si>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</si>
  <si>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</si>
  <si>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</si>
  <si>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</si>
  <si>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</si>
  <si>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</si>
  <si>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</si>
  <si>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</si>
  <si>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</si>
  <si>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</si>
  <si>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</si>
  <si>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</si>
  <si>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</si>
  <si>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</si>
  <si>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</si>
  <si>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</si>
  <si>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</si>
  <si>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</si>
  <si>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</si>
  <si>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</si>
  <si>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</si>
  <si>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</si>
  <si>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</si>
  <si>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</si>
  <si>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</si>
  <si>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</si>
  <si>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</si>
  <si>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</si>
  <si>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</si>
  <si>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</si>
  <si>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</si>
  <si>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</si>
  <si>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</si>
  <si>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</si>
  <si>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</si>
  <si>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</si>
  <si>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</si>
  <si>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</si>
  <si>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</si>
  <si>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</si>
  <si>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</si>
  <si>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</si>
  <si>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</si>
  <si>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</si>
  <si>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</si>
  <si>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</si>
  <si>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</si>
  <si>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</si>
  <si>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</si>
  <si>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</si>
  <si>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</si>
  <si>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</si>
  <si>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</si>
  <si>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</si>
  <si>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</si>
  <si>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</si>
  <si>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</si>
  <si>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</si>
  <si>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</si>
  <si>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</si>
  <si>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</si>
  <si>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</si>
  <si>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</si>
  <si>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</si>
  <si>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</si>
  <si>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</si>
  <si>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</si>
  <si>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</si>
  <si>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</si>
  <si>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</si>
  <si>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</si>
  <si>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</si>
  <si>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</si>
  <si>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</si>
  <si>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</si>
  <si>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</si>
  <si>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</si>
  <si>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</si>
  <si>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</si>
  <si>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</si>
  <si>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</si>
  <si>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</si>
  <si>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</si>
  <si>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</si>
  <si>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</si>
  <si>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</si>
  <si>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</si>
  <si>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</si>
  <si>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</si>
  <si>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</si>
  <si>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</si>
  <si>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</si>
  <si>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</si>
  <si>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</si>
  <si>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</si>
  <si>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</si>
  <si>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</si>
  <si>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</si>
  <si>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</si>
  <si>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</si>
  <si>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</si>
  <si>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</si>
  <si>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</si>
  <si>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</si>
  <si>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</si>
  <si>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</si>
  <si>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</si>
  <si>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</si>
  <si>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</si>
  <si>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</si>
  <si>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</si>
  <si>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</si>
  <si>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</si>
  <si>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</si>
  <si>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</si>
  <si>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</si>
  <si>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</si>
  <si>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</si>
  <si>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</si>
  <si>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</si>
  <si>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</si>
  <si>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</si>
  <si>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</si>
  <si>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</si>
  <si>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</si>
  <si>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</si>
  <si>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</si>
  <si>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</si>
  <si>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</si>
  <si>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</si>
  <si>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</si>
  <si>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</si>
  <si>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</si>
  <si>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</si>
  <si>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</si>
  <si>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</si>
  <si>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</si>
  <si>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</si>
  <si>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</si>
  <si>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</si>
  <si>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</si>
  <si>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</si>
  <si>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</si>
  <si>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</si>
  <si>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</si>
  <si>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</si>
  <si>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</si>
  <si>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</si>
  <si>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</si>
  <si>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</si>
  <si>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</si>
  <si>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</si>
  <si>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</si>
  <si>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</si>
  <si>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</si>
  <si>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</si>
  <si>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</si>
  <si>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</si>
  <si>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</si>
  <si>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</si>
  <si>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</si>
  <si>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</si>
  <si>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</si>
  <si>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</si>
  <si>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</si>
  <si>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</si>
  <si>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</si>
  <si>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</si>
  <si>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</si>
  <si>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</si>
  <si>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</si>
  <si>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</si>
  <si>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</si>
  <si>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</si>
  <si>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</si>
  <si>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</si>
  <si>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</si>
  <si>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</si>
  <si>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</si>
  <si>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</si>
  <si>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</si>
  <si>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</si>
  <si>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</si>
  <si>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</si>
  <si>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</si>
  <si>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</si>
  <si>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</si>
  <si>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</si>
  <si>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</si>
  <si>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</si>
  <si>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</si>
  <si>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</si>
  <si>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</si>
  <si>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</si>
  <si>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</si>
  <si>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</si>
  <si>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</si>
  <si>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</si>
  <si>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</si>
  <si>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</si>
  <si>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</si>
  <si>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</si>
  <si>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</si>
  <si>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</si>
  <si>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</si>
  <si>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</si>
  <si>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</si>
  <si>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</si>
  <si>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</si>
  <si>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</si>
  <si>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</si>
  <si>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</si>
  <si>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</si>
  <si>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</si>
  <si>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</si>
  <si>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</si>
  <si>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</si>
  <si>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</si>
  <si>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</si>
  <si>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</si>
  <si>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</si>
  <si>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</si>
  <si>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</si>
  <si>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</si>
  <si>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</si>
  <si>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</si>
  <si>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</si>
  <si>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</si>
  <si>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</si>
  <si>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</si>
  <si>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</si>
  <si>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</si>
  <si>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</si>
  <si>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</si>
  <si>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</si>
  <si>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</si>
  <si>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</si>
  <si>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</si>
  <si>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</si>
  <si>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</si>
  <si>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</si>
  <si>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</si>
  <si>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</si>
  <si>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</si>
  <si>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</si>
  <si>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</si>
  <si>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</si>
  <si>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</si>
  <si>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</si>
  <si>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</si>
  <si>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</si>
  <si>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</si>
  <si>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</si>
  <si>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</si>
  <si>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</si>
  <si>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</si>
  <si>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</si>
  <si>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</si>
  <si>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</si>
  <si>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</si>
  <si>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</si>
  <si>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</si>
  <si>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</si>
  <si>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</si>
  <si>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</si>
  <si>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</si>
  <si>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</si>
  <si>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</si>
  <si>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</si>
  <si>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</si>
  <si>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</si>
  <si>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</si>
  <si>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</si>
  <si>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</si>
  <si>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</si>
  <si>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</si>
  <si>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</si>
  <si>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</si>
  <si>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</si>
  <si>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</si>
  <si>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</si>
  <si>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</si>
  <si>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</si>
  <si>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</si>
  <si>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</si>
  <si>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</si>
  <si>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</si>
  <si>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</si>
  <si>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</si>
  <si>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</si>
  <si>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</si>
  <si>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</si>
  <si>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</si>
  <si>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</si>
  <si>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</si>
  <si>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</si>
  <si>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</si>
  <si>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</si>
  <si>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</si>
  <si>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</si>
  <si>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</si>
  <si>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</si>
  <si>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</si>
  <si>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</si>
  <si>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</si>
  <si>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</si>
  <si>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</si>
  <si>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</si>
  <si>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</si>
  <si>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</si>
  <si>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</si>
  <si>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</si>
  <si>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</si>
  <si>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</si>
  <si>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</si>
  <si>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</si>
  <si>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</si>
  <si>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</si>
  <si>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</si>
  <si>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</si>
  <si>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</si>
  <si>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</si>
  <si>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</si>
  <si>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</si>
  <si>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</si>
  <si>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</si>
  <si>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</si>
  <si>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</si>
  <si>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</si>
  <si>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</si>
  <si>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</si>
  <si>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</si>
  <si>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</si>
  <si>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</si>
  <si>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</si>
  <si>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</si>
  <si>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</si>
  <si>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</si>
  <si>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</si>
  <si>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</si>
  <si>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</si>
  <si>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</si>
  <si>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</si>
  <si>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</si>
  <si>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</si>
  <si>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</si>
  <si>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</si>
  <si>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</si>
  <si>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</si>
  <si>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</si>
  <si>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</si>
  <si>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</si>
  <si>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</si>
  <si>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</si>
  <si>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</si>
  <si>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</si>
  <si>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</si>
  <si>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</si>
  <si>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</si>
  <si>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</si>
  <si>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</si>
  <si>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</si>
  <si>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</si>
  <si>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</si>
  <si>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</si>
  <si>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</si>
  <si>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</si>
  <si>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</si>
  <si>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</si>
  <si>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</si>
  <si>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</si>
  <si>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</si>
  <si>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</si>
  <si>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</si>
  <si>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</si>
  <si>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</si>
  <si>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</si>
  <si>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</si>
  <si>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</si>
  <si>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</si>
  <si>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</si>
  <si>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</si>
  <si>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</si>
  <si>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</si>
  <si>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</si>
  <si>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</si>
  <si>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</si>
  <si>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</si>
  <si>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</si>
  <si>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</si>
  <si>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</si>
  <si>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</si>
  <si>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</si>
  <si>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</si>
  <si>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</si>
  <si>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</si>
  <si>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</si>
  <si>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</si>
  <si>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</si>
  <si>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</si>
  <si>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</si>
  <si>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</si>
  <si>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</si>
  <si>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</si>
  <si>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</si>
  <si>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</si>
  <si>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</si>
  <si>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</si>
  <si>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</si>
  <si>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</si>
  <si>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</si>
  <si>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</si>
  <si>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</si>
  <si>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</si>
  <si>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</si>
  <si>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</si>
  <si>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</si>
  <si>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</si>
  <si>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</si>
  <si>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</si>
  <si>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</si>
  <si>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</si>
  <si>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</si>
  <si>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</si>
  <si>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</si>
  <si>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</si>
  <si>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</si>
  <si>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</si>
  <si>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</si>
  <si>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</si>
  <si>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</si>
  <si>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</si>
  <si>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</si>
  <si>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</si>
  <si>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</si>
  <si>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</si>
  <si>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</si>
  <si>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</si>
  <si>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</si>
  <si>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</si>
  <si>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</si>
  <si>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</si>
  <si>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</si>
  <si>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</si>
  <si>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</si>
  <si>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</si>
  <si>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</si>
  <si>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</si>
  <si>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</si>
  <si>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</si>
  <si>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</si>
  <si>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</si>
  <si>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</si>
  <si>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</si>
  <si>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</si>
  <si>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</si>
  <si>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</si>
  <si>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</si>
  <si>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</si>
  <si>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</si>
  <si>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</si>
  <si>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</si>
  <si>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</si>
  <si>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</si>
  <si>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</si>
  <si>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</si>
  <si>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</si>
  <si>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</si>
  <si>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</si>
  <si>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</si>
  <si>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</si>
  <si>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</si>
  <si>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</si>
  <si>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</si>
  <si>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</si>
  <si>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</si>
  <si>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</si>
  <si>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</si>
  <si>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</si>
  <si>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</si>
  <si>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</si>
  <si>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</si>
  <si>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</si>
  <si>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</si>
  <si>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</si>
  <si>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</si>
  <si>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</si>
  <si>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</si>
  <si>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</si>
  <si>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</si>
  <si>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</si>
  <si>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</si>
  <si>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</si>
  <si>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</si>
  <si>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</si>
  <si>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</si>
  <si>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</si>
  <si>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</si>
  <si>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</si>
  <si>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</si>
  <si>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</si>
  <si>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</si>
  <si>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</si>
  <si>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</si>
  <si>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</si>
  <si>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</si>
  <si>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</si>
  <si>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</si>
  <si>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</si>
  <si>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</si>
  <si>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</si>
  <si>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</si>
  <si>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</si>
  <si>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</si>
  <si>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</si>
  <si>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</si>
  <si>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</si>
  <si>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</si>
  <si>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</si>
  <si>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</si>
  <si>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</si>
  <si>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</si>
  <si>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</si>
  <si>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</si>
  <si>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</si>
  <si>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</si>
  <si>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</si>
  <si>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</si>
  <si>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</si>
  <si>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</si>
  <si>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</si>
  <si>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</si>
  <si>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</si>
  <si>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</si>
  <si>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</si>
  <si>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</si>
  <si>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</si>
  <si>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</si>
  <si>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</si>
  <si>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</si>
  <si>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</si>
  <si>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</si>
  <si>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</si>
  <si>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</si>
  <si>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</si>
  <si>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</si>
  <si>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</si>
  <si>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</si>
  <si>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</si>
  <si>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</si>
  <si>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</si>
  <si>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</si>
  <si>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</si>
  <si>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</si>
  <si>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</si>
  <si>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</si>
  <si>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</si>
  <si>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</si>
  <si>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</si>
  <si>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</si>
  <si>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</si>
  <si>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</si>
  <si>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</si>
  <si>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</si>
  <si>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</si>
  <si>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</si>
  <si>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</si>
  <si>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</si>
  <si>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</si>
  <si>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</si>
  <si>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</si>
  <si>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</si>
  <si>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</si>
  <si>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</si>
  <si>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</si>
  <si>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</si>
  <si>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</si>
  <si>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</si>
  <si>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</si>
  <si>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</si>
  <si>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</si>
  <si>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</si>
  <si>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</si>
  <si>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</si>
  <si>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</si>
  <si>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</si>
  <si>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</si>
  <si>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</si>
  <si>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</si>
  <si>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</si>
  <si>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</si>
  <si>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</si>
  <si>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</si>
  <si>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</si>
  <si>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</si>
  <si>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</si>
  <si>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</si>
  <si>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</si>
  <si>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</si>
  <si>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</si>
  <si>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</si>
  <si>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</si>
  <si>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</si>
  <si>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</si>
  <si>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</si>
  <si>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</si>
  <si>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</si>
  <si>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</si>
  <si>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</si>
  <si>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</si>
  <si>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</si>
  <si>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</si>
  <si>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</si>
  <si>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</si>
  <si>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</si>
  <si>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</si>
  <si>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</si>
  <si>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</si>
  <si>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</si>
  <si>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</si>
  <si>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</si>
  <si>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</si>
  <si>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</si>
  <si>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</si>
  <si>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</si>
  <si>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</si>
  <si>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</si>
  <si>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</si>
  <si>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</si>
  <si>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</si>
  <si>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</si>
  <si>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</si>
  <si>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</si>
  <si>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</si>
  <si>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</si>
  <si>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</si>
  <si>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</si>
  <si>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</si>
  <si>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</si>
  <si>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</si>
  <si>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</si>
  <si>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</si>
  <si>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</si>
  <si>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</si>
  <si>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</si>
  <si>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</si>
  <si>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</si>
  <si>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</si>
  <si>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</si>
  <si>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</si>
  <si>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</si>
  <si>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</si>
  <si>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</si>
  <si>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</si>
  <si>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</si>
  <si>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</si>
  <si>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</si>
  <si>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</si>
  <si>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</si>
  <si>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</si>
  <si>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</si>
  <si>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</si>
  <si>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</si>
  <si>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</si>
  <si>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</si>
  <si>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</si>
  <si>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</si>
  <si>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</si>
  <si>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</si>
  <si>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</si>
  <si>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</si>
  <si>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</si>
  <si>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</si>
  <si>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</si>
  <si>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</si>
  <si>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</si>
  <si>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</si>
  <si>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</si>
  <si>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</si>
  <si>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</si>
  <si>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</si>
  <si>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</si>
  <si>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</si>
  <si>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</si>
  <si>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</si>
  <si>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</si>
  <si>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</si>
  <si>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</si>
  <si>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</si>
  <si>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</si>
  <si>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</si>
  <si>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</si>
  <si>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</si>
  <si>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</si>
  <si>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</si>
  <si>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</si>
  <si>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</si>
  <si>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</si>
  <si>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</si>
  <si>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</si>
  <si>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</si>
  <si>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</si>
  <si>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</si>
  <si>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</si>
  <si>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</si>
  <si>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</si>
  <si>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</si>
  <si>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</si>
  <si>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</si>
  <si>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</si>
  <si>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</si>
  <si>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</si>
  <si>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</si>
  <si>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</si>
  <si>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</si>
  <si>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</si>
  <si>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</si>
  <si>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</si>
  <si>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</si>
  <si>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</si>
  <si>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</si>
  <si>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</si>
  <si>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</si>
  <si>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</si>
  <si>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</si>
  <si>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</si>
  <si>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</si>
  <si>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</si>
  <si>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</si>
  <si>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</si>
  <si>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</si>
  <si>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</si>
  <si>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</si>
  <si>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</si>
  <si>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</si>
  <si>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</si>
  <si>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</si>
  <si>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</si>
  <si>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</si>
  <si>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</si>
  <si>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</si>
  <si>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</si>
  <si>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</si>
  <si>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</si>
  <si>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</si>
  <si>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</si>
  <si>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</si>
  <si>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</si>
  <si>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</si>
  <si>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</si>
  <si>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</si>
  <si>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</si>
  <si>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</si>
  <si>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</si>
  <si>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</si>
  <si>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</si>
  <si>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</si>
  <si>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</si>
  <si>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</si>
  <si>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</si>
  <si>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</si>
  <si>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</si>
  <si>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</si>
  <si>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</si>
  <si>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</si>
  <si>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</si>
  <si>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</si>
  <si>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</si>
  <si>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</si>
  <si>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</si>
  <si>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</si>
  <si>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</si>
  <si>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</si>
  <si>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</si>
  <si>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</si>
  <si>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</si>
  <si>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</si>
  <si>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</si>
  <si>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</si>
  <si>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</si>
  <si>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</si>
  <si>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</si>
  <si>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</si>
  <si>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</si>
  <si>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</si>
  <si>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</si>
  <si>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</si>
  <si>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</si>
  <si>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</si>
  <si>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</si>
  <si>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</si>
  <si>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</si>
  <si>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</si>
  <si>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</si>
  <si>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</si>
  <si>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</si>
  <si>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</si>
  <si>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</si>
  <si>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</si>
  <si>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</si>
  <si>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</si>
  <si>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</si>
  <si>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</si>
  <si>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</si>
  <si>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</si>
  <si>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</si>
  <si>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</si>
  <si>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</si>
  <si>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</si>
  <si>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</si>
  <si>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</si>
  <si>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</si>
  <si>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</si>
  <si>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</si>
  <si>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</si>
  <si>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</si>
  <si>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</si>
  <si>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</si>
  <si>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</si>
  <si>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</si>
  <si>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</si>
  <si>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</si>
  <si>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</si>
  <si>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</si>
  <si>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</si>
  <si>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</si>
  <si>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</si>
  <si>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</si>
  <si>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</si>
  <si>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</si>
  <si>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</si>
  <si>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</si>
  <si>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</si>
  <si>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</si>
  <si>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</si>
  <si>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</si>
  <si>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</si>
  <si>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</si>
  <si>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</si>
  <si>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</si>
  <si>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</si>
  <si>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</si>
  <si>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</si>
  <si>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</si>
  <si>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</si>
  <si>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</si>
  <si>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</si>
  <si>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</si>
  <si>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</si>
  <si>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</si>
  <si>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</si>
  <si>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</si>
  <si>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</si>
  <si>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</si>
  <si>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</si>
  <si>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</si>
  <si>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</si>
  <si>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</si>
  <si>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</si>
  <si>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</si>
  <si>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</si>
  <si>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</si>
  <si>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</si>
  <si>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</si>
  <si>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</si>
  <si>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</si>
  <si>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</si>
  <si>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</si>
  <si>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</si>
  <si>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</si>
  <si>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</si>
  <si>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</si>
  <si>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</si>
  <si>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</si>
  <si>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</si>
  <si>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</si>
  <si>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</si>
  <si>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</si>
  <si>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</si>
  <si>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</si>
  <si>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</si>
  <si>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</si>
  <si>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</si>
  <si>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</si>
  <si>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</si>
  <si>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</si>
  <si>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</si>
  <si>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</si>
  <si>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</si>
  <si>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</si>
  <si>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</si>
  <si>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</si>
  <si>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</si>
  <si>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</si>
  <si>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</si>
  <si>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</si>
  <si>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</si>
  <si>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</si>
  <si>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</si>
  <si>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</si>
  <si>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</si>
  <si>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</si>
  <si>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</si>
  <si>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</si>
  <si>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</si>
  <si>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</si>
  <si>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</si>
  <si>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</si>
  <si>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</si>
  <si>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</si>
  <si>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</si>
  <si>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</si>
  <si>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</si>
  <si>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</si>
  <si>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</si>
  <si>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</si>
  <si>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</si>
  <si>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</si>
  <si>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</si>
  <si>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</si>
  <si>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</si>
  <si>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</si>
  <si>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</si>
  <si>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</si>
  <si>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</si>
  <si>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</si>
  <si>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</si>
  <si>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</si>
  <si>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</si>
  <si>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</si>
  <si>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</si>
  <si>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</si>
  <si>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</si>
  <si>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</si>
  <si>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</si>
  <si>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</si>
  <si>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</si>
  <si>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</si>
  <si>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</si>
  <si>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</si>
  <si>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</si>
  <si>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</si>
  <si>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</si>
  <si>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</si>
  <si>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</si>
  <si>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</si>
  <si>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</si>
  <si>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</si>
  <si>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</si>
  <si>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</si>
  <si>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</si>
  <si>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</si>
  <si>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</si>
  <si>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</si>
  <si>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</si>
  <si>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</si>
  <si>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</si>
  <si>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</si>
  <si>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</si>
  <si>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</si>
  <si>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</si>
  <si>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</si>
  <si>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</si>
  <si>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</si>
  <si>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</si>
  <si>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</si>
  <si>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</si>
  <si>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</si>
  <si>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</si>
  <si>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</si>
  <si>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</si>
  <si>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</si>
  <si>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</si>
  <si>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</si>
  <si>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</si>
  <si>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</si>
  <si>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</si>
  <si>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</si>
  <si>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</si>
  <si>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</si>
  <si>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</si>
  <si>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</si>
  <si>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</si>
  <si>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</si>
  <si>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</si>
  <si>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</si>
  <si>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</si>
  <si>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</si>
  <si>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</si>
  <si>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</si>
  <si>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</si>
  <si>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</si>
  <si>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</si>
  <si>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</si>
  <si>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</si>
  <si>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</si>
  <si>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</si>
  <si>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</si>
  <si>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</si>
  <si>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</si>
  <si>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</si>
  <si>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</si>
  <si>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</si>
  <si>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</si>
  <si>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</si>
  <si>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</si>
  <si>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</si>
  <si>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</si>
  <si>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</si>
  <si>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</si>
  <si>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</si>
  <si>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</si>
  <si>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</si>
  <si>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</si>
  <si>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</si>
  <si>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</si>
  <si>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</si>
  <si>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</si>
  <si>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</si>
  <si>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</si>
  <si>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</si>
  <si>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</si>
  <si>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</si>
  <si>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</si>
  <si>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</si>
  <si>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</si>
  <si>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</si>
  <si>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</si>
  <si>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</si>
  <si>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</si>
  <si>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</si>
  <si>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</si>
  <si>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</si>
  <si>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</si>
  <si>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</si>
  <si>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</si>
  <si>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</si>
  <si>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</si>
  <si>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</si>
  <si>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</si>
  <si>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</si>
  <si>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</si>
  <si>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</si>
  <si>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</si>
  <si>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</si>
  <si>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</si>
  <si>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</si>
  <si>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</si>
  <si>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</si>
  <si>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</si>
  <si>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</si>
  <si>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</si>
  <si>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</si>
  <si>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</si>
  <si>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</si>
  <si>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</si>
  <si>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</si>
  <si>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</si>
  <si>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</si>
  <si>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</si>
  <si>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</si>
  <si>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</si>
  <si>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</si>
  <si>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</si>
  <si>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</si>
  <si>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</si>
  <si>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</si>
  <si>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</si>
  <si>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</si>
  <si>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</si>
  <si>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</si>
  <si>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</si>
  <si>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</si>
  <si>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</si>
  <si>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</si>
  <si>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</si>
  <si>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</si>
  <si>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</si>
  <si>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</si>
  <si>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</si>
  <si>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</si>
  <si>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</si>
  <si>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</si>
  <si>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</si>
  <si>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</si>
  <si>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</si>
  <si>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</si>
  <si>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</si>
  <si>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</si>
  <si>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</si>
  <si>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</si>
  <si>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</si>
  <si>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</si>
  <si>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</si>
  <si>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</si>
  <si>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</si>
  <si>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</si>
  <si>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</si>
  <si>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</si>
  <si>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</si>
  <si>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</si>
  <si>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</si>
  <si>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</si>
  <si>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</si>
  <si>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</si>
  <si>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</si>
  <si>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</si>
  <si>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</si>
  <si>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</si>
  <si>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</si>
  <si>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</si>
  <si>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</si>
  <si>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</si>
  <si>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</si>
  <si>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</si>
  <si>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</si>
  <si>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</si>
  <si>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</si>
  <si>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</si>
  <si>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</si>
  <si>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</si>
  <si>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</si>
  <si>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</si>
  <si>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</si>
  <si>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</si>
  <si>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</si>
  <si>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</si>
  <si>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</si>
  <si>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</si>
  <si>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</si>
  <si>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</si>
  <si>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</si>
  <si>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</si>
  <si>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</si>
  <si>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</si>
  <si>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</si>
  <si>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</si>
  <si>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</si>
  <si>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</si>
  <si>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</si>
  <si>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</si>
  <si>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</si>
  <si>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</si>
  <si>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</si>
  <si>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</si>
  <si>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</si>
  <si>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</si>
  <si>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</si>
  <si>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</si>
  <si>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</si>
  <si>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</si>
  <si>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</si>
  <si>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</si>
  <si>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</si>
  <si>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</si>
  <si>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</si>
  <si>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</si>
  <si>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</si>
  <si>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</si>
  <si>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</si>
  <si>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</si>
  <si>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</si>
  <si>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</si>
  <si>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</si>
  <si>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</si>
  <si>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</si>
  <si>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</si>
  <si>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</si>
  <si>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</si>
  <si>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</si>
  <si>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</si>
  <si>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</si>
  <si>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</si>
  <si>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</si>
  <si>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</si>
  <si>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</si>
  <si>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</si>
  <si>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</si>
  <si>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</si>
  <si>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</si>
  <si>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</si>
  <si>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</si>
  <si>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</si>
  <si>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</si>
  <si>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</si>
  <si>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</si>
  <si>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</si>
  <si>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</si>
  <si>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</si>
  <si>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</si>
  <si>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</si>
  <si>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</si>
  <si>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</si>
  <si>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</si>
  <si>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</si>
  <si>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</si>
  <si>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</si>
  <si>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</si>
  <si>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</si>
  <si>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</si>
  <si>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</si>
  <si>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</si>
  <si>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</si>
  <si>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</si>
  <si>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</si>
  <si>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</si>
  <si>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</si>
  <si>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</si>
  <si>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</si>
  <si>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</si>
  <si>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</si>
  <si>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</si>
  <si>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</si>
  <si>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</si>
  <si>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</si>
  <si>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</si>
  <si>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</si>
  <si>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</si>
  <si>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</si>
  <si>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</si>
  <si>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</si>
  <si>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</si>
  <si>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</si>
  <si>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</si>
  <si>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</si>
  <si>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</si>
  <si>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</si>
  <si>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</si>
  <si>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</si>
  <si>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</si>
  <si>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</si>
  <si>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</si>
  <si>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</si>
  <si>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</si>
  <si>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</si>
  <si>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</si>
  <si>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</si>
  <si>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</si>
  <si>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</si>
  <si>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</si>
  <si>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</si>
  <si>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</si>
  <si>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</si>
  <si>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</si>
  <si>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</si>
  <si>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</si>
  <si>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</si>
  <si>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</si>
  <si>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</si>
  <si>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</si>
  <si>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</si>
  <si>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</si>
  <si>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</si>
  <si>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</si>
  <si>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</si>
  <si>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</si>
  <si>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</si>
  <si>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</si>
  <si>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</si>
  <si>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</si>
  <si>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</si>
  <si>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</si>
  <si>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</si>
  <si>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</si>
  <si>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</si>
  <si>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</si>
  <si>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</si>
  <si>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</si>
  <si>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</si>
  <si>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</si>
  <si>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</si>
  <si>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</si>
  <si>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</si>
  <si>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</si>
  <si>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</si>
  <si>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</si>
  <si>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</si>
  <si>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</si>
  <si>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</si>
  <si>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</si>
  <si>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</si>
  <si>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</si>
  <si>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</si>
  <si>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</si>
  <si>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</si>
  <si>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</si>
  <si>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</si>
  <si>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</si>
  <si>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</si>
  <si>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</si>
  <si>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</si>
  <si>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</si>
  <si>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</si>
  <si>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</si>
  <si>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</si>
  <si>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</si>
  <si>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</si>
  <si>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</si>
  <si>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</si>
  <si>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</si>
  <si>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</si>
  <si>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</si>
  <si>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</si>
  <si>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</si>
  <si>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</si>
  <si>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</si>
  <si>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</si>
  <si>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</si>
  <si>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</si>
  <si>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</si>
  <si>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</si>
  <si>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</si>
  <si>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</si>
  <si>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</si>
  <si>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</si>
  <si>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</si>
  <si>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</si>
  <si>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</si>
  <si>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</si>
  <si>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</si>
  <si>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</si>
  <si>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</si>
  <si>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</si>
  <si>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</si>
  <si>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</si>
  <si>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</si>
  <si>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</si>
  <si>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</si>
  <si>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</si>
  <si>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</si>
  <si>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</si>
  <si>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</si>
  <si>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</si>
  <si>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</si>
  <si>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</si>
  <si>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</si>
  <si>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</si>
  <si>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</si>
  <si>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</si>
  <si>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</si>
  <si>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</si>
  <si>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</si>
  <si>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</si>
  <si>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</si>
  <si>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</si>
  <si>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</si>
  <si>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</si>
  <si>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</si>
  <si>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</si>
  <si>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</si>
  <si>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</si>
  <si>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</si>
  <si>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</si>
  <si>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</si>
  <si>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</si>
  <si>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</si>
  <si>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</si>
  <si>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</si>
  <si>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</si>
  <si>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</si>
  <si>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</si>
  <si>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</si>
  <si>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</si>
  <si>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</si>
  <si>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</si>
  <si>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</si>
  <si>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</si>
  <si>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</si>
  <si>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</si>
  <si>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</si>
  <si>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</si>
  <si>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</si>
  <si>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</si>
  <si>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</si>
  <si>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</si>
  <si>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</si>
  <si>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</si>
  <si>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</si>
  <si>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</si>
  <si>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</si>
  <si>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</si>
  <si>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</si>
  <si>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</si>
  <si>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</si>
  <si>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</si>
  <si>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</si>
  <si>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</si>
  <si>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</si>
  <si>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</si>
  <si>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</si>
  <si>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</si>
  <si>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</si>
  <si>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</si>
  <si>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</si>
  <si>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</si>
  <si>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</si>
  <si>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</si>
  <si>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</si>
  <si>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</si>
  <si>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</si>
  <si>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</si>
  <si>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</si>
  <si>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</si>
  <si>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</si>
  <si>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</si>
  <si>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</si>
  <si>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</si>
  <si>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</si>
  <si>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</si>
  <si>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</si>
  <si>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</si>
  <si>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</si>
  <si>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</si>
  <si>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</si>
  <si>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</si>
  <si>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</si>
  <si>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</si>
  <si>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</si>
  <si>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</si>
  <si>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</si>
  <si>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</si>
  <si>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</si>
  <si>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</si>
  <si>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</si>
  <si>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</si>
  <si>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</si>
  <si>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</si>
  <si>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</si>
  <si>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</si>
  <si>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</si>
  <si>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</si>
  <si>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</si>
  <si>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</si>
  <si>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</si>
  <si>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</si>
  <si>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</si>
  <si>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</si>
  <si>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</si>
  <si>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</si>
  <si>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</si>
  <si>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</si>
  <si>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</si>
  <si>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</si>
  <si>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</si>
  <si>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</si>
  <si>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</si>
  <si>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</si>
  <si>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</si>
  <si>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</si>
  <si>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</si>
  <si>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</si>
  <si>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</si>
  <si>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</si>
  <si>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</si>
  <si>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</si>
  <si>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</si>
  <si>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</si>
  <si>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</si>
  <si>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</si>
  <si>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</si>
  <si>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</si>
  <si>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</si>
  <si>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</si>
  <si>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</si>
  <si>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</si>
  <si>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</si>
  <si>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</si>
  <si>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</si>
  <si>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</si>
  <si>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</si>
  <si>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</si>
  <si>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</si>
  <si>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</si>
  <si>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</si>
  <si>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</si>
  <si>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</si>
  <si>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</si>
  <si>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</si>
  <si>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</si>
  <si>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</si>
  <si>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</si>
  <si>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</si>
  <si>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</si>
  <si>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</si>
  <si>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</si>
  <si>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</si>
  <si>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</si>
  <si>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</si>
  <si>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</si>
  <si>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</si>
  <si>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</si>
  <si>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</si>
  <si>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</si>
  <si>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</si>
  <si>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</si>
  <si>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</si>
  <si>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</si>
  <si>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</si>
  <si>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</si>
  <si>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</si>
  <si>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</si>
  <si>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</si>
  <si>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</si>
  <si>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</si>
  <si>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</si>
  <si>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</si>
  <si>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</si>
  <si>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</si>
  <si>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</si>
  <si>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</si>
  <si>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</si>
  <si>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</si>
  <si>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</si>
  <si>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</si>
  <si>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</si>
  <si>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</si>
  <si>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</si>
  <si>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</si>
  <si>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</si>
  <si>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</si>
  <si>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</si>
  <si>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</si>
  <si>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</si>
  <si>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</si>
  <si>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</si>
  <si>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</si>
  <si>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</si>
  <si>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</si>
  <si>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</si>
  <si>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</si>
  <si>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</si>
  <si>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</si>
  <si>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</si>
  <si>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</si>
  <si>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</si>
  <si>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</si>
  <si>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</si>
  <si>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</si>
  <si>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</si>
  <si>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</si>
  <si>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</si>
  <si>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</si>
  <si>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</si>
  <si>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</si>
  <si>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</si>
  <si>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</si>
  <si>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</si>
  <si>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</si>
  <si>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</si>
  <si>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</si>
  <si>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</si>
  <si>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</si>
  <si>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</si>
  <si>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</si>
  <si>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</si>
  <si>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</si>
  <si>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</si>
  <si>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</si>
  <si>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</si>
  <si>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</si>
  <si>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</si>
  <si>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</si>
  <si>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</si>
  <si>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</si>
  <si>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</si>
  <si>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</si>
  <si>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</si>
  <si>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</si>
  <si>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</si>
  <si>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</si>
  <si>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</si>
  <si>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</si>
  <si>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</si>
  <si>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</si>
  <si>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</si>
  <si>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</si>
  <si>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</si>
  <si>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</si>
  <si>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</si>
  <si>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</si>
  <si>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</si>
  <si>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</si>
  <si>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</si>
  <si>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</si>
  <si>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</si>
  <si>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</si>
  <si>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</si>
  <si>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</si>
  <si>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</si>
  <si>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</si>
  <si>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</si>
  <si>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</si>
  <si>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</si>
  <si>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</si>
  <si>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</si>
  <si>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</si>
  <si>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</si>
  <si>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</si>
  <si>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</si>
  <si>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</si>
  <si>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</si>
  <si>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</si>
  <si>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</si>
  <si>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</si>
  <si>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</si>
  <si>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</si>
  <si>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</si>
  <si>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</si>
  <si>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</si>
  <si>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</si>
  <si>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</si>
  <si>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</si>
  <si>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</si>
  <si>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</si>
  <si>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</si>
  <si>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</si>
  <si>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</si>
  <si>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</si>
  <si>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</si>
  <si>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</si>
  <si>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</si>
  <si>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</si>
  <si>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</si>
  <si>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</si>
  <si>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</si>
  <si>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</si>
  <si>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</si>
  <si>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</si>
  <si>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</si>
  <si>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</si>
  <si>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</si>
  <si>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</si>
  <si>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</si>
  <si>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</si>
  <si>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</si>
  <si>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</si>
  <si>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</si>
  <si>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</si>
  <si>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</si>
  <si>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</si>
  <si>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</si>
  <si>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</si>
  <si>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</si>
  <si>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</si>
  <si>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</si>
  <si>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</si>
  <si>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</si>
  <si>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</si>
  <si>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</si>
  <si>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</si>
  <si>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</si>
  <si>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</si>
  <si>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</si>
  <si>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</si>
  <si>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</si>
  <si>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</si>
  <si>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</si>
  <si>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</si>
  <si>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</si>
  <si>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</si>
  <si>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</si>
  <si>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</si>
  <si>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</si>
  <si>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</si>
  <si>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</si>
  <si>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</si>
  <si>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</si>
  <si>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</si>
  <si>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</si>
  <si>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</si>
  <si>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</si>
  <si>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</si>
  <si>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</si>
  <si>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</si>
  <si>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</si>
  <si>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</si>
  <si>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</si>
  <si>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</si>
  <si>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</si>
  <si>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</si>
  <si>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</si>
  <si>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</si>
  <si>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</si>
  <si>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</si>
  <si>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</si>
  <si>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</si>
  <si>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</si>
  <si>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</si>
  <si>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</si>
  <si>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</si>
  <si>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</si>
  <si>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</si>
  <si>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</si>
  <si>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</si>
  <si>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</si>
  <si>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</si>
  <si>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</si>
  <si>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</si>
  <si>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</si>
  <si>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</si>
  <si>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</si>
  <si>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</si>
  <si>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</si>
  <si>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</si>
  <si>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</si>
  <si>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</si>
  <si>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</si>
  <si>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</si>
  <si>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</si>
  <si>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</si>
  <si>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</si>
  <si>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</si>
  <si>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</si>
  <si>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</si>
  <si>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</si>
  <si>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</si>
  <si>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</si>
  <si>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</si>
  <si>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</si>
  <si>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</si>
  <si>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</si>
  <si>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</si>
  <si>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</si>
  <si>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</si>
  <si>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</si>
  <si>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</si>
  <si>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</si>
  <si>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</si>
  <si>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</si>
  <si>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</si>
  <si>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</si>
  <si>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</si>
  <si>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</si>
  <si>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</si>
  <si>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</si>
  <si>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</si>
  <si>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</si>
  <si>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</si>
  <si>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</si>
  <si>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</si>
  <si>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</si>
  <si>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</si>
  <si>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</si>
  <si>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</si>
  <si>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</si>
  <si>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</si>
  <si>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</si>
  <si>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</si>
  <si>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</si>
  <si>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</si>
  <si>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</si>
  <si>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</si>
  <si>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</si>
  <si>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</si>
  <si>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</si>
  <si>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</si>
  <si>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</si>
  <si>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</si>
  <si>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</si>
  <si>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</si>
  <si>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</si>
  <si>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</si>
  <si>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</si>
  <si>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</si>
  <si>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</si>
  <si>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</si>
  <si>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</si>
  <si>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</si>
  <si>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</si>
  <si>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</si>
  <si>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</si>
  <si>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</si>
  <si>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</si>
  <si>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</si>
  <si>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</si>
  <si>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</si>
  <si>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</si>
  <si>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</si>
  <si>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</si>
  <si>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</si>
  <si>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</si>
  <si>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</si>
  <si>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</si>
  <si>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</si>
  <si>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</si>
  <si>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</si>
  <si>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</si>
  <si>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</si>
  <si>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</si>
  <si>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</si>
  <si>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</si>
  <si>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</si>
  <si>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</si>
  <si>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</si>
  <si>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</si>
  <si>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</si>
  <si>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</si>
  <si>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</si>
  <si>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</si>
  <si>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</si>
  <si>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</si>
  <si>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</si>
  <si>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</si>
  <si>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</si>
  <si>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</si>
  <si>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</si>
  <si>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</si>
  <si>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</si>
  <si>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</si>
  <si>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</si>
  <si>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</si>
  <si>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</si>
  <si>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</si>
  <si>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</si>
  <si>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</si>
  <si>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</si>
  <si>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</si>
  <si>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</si>
  <si>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</si>
  <si>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</si>
  <si>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</si>
  <si>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</si>
  <si>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</si>
  <si>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</si>
  <si>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</si>
  <si>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</si>
  <si>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</si>
  <si>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</si>
  <si>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</si>
  <si>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</si>
  <si>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</si>
  <si>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</si>
  <si>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</si>
  <si>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</si>
  <si>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</si>
  <si>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</si>
  <si>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</si>
  <si>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</si>
  <si>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</si>
  <si>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</si>
  <si>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</si>
  <si>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</si>
  <si>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</si>
  <si>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</si>
  <si>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</si>
  <si>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</si>
  <si>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</si>
  <si>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</si>
  <si>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</si>
  <si>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</si>
  <si>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</si>
  <si>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</si>
  <si>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</si>
  <si>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</si>
  <si>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</si>
  <si>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</si>
  <si>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</si>
  <si>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</si>
  <si>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</si>
  <si>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</si>
  <si>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</si>
  <si>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</si>
  <si>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</si>
  <si>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</si>
  <si>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</si>
  <si>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</si>
  <si>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</si>
  <si>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</si>
  <si>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</si>
  <si>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</si>
  <si>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</si>
  <si>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</si>
  <si>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</si>
  <si>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</si>
  <si>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</si>
  <si>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</si>
  <si>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</si>
  <si>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</si>
  <si>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</si>
  <si>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</si>
  <si>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</si>
  <si>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</si>
  <si>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</si>
  <si>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</si>
  <si>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</si>
  <si>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</si>
  <si>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</si>
  <si>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</si>
  <si>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</si>
  <si>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</si>
  <si>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</si>
  <si>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</si>
  <si>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</si>
  <si>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</si>
  <si>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</si>
  <si>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</si>
  <si>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</si>
  <si>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</si>
  <si>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</si>
  <si>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</si>
  <si>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</si>
  <si>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</si>
  <si>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</si>
  <si>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</si>
  <si>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</si>
  <si>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</si>
  <si>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</si>
  <si>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</si>
  <si>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</si>
  <si>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</si>
  <si>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</si>
  <si>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</si>
  <si>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</si>
  <si>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</si>
  <si>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</si>
  <si>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</si>
  <si>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</si>
  <si>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</si>
  <si>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</si>
  <si>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</si>
  <si>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</si>
  <si>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</si>
  <si>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</si>
  <si>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</si>
  <si>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</si>
  <si>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</si>
  <si>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</si>
  <si>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</si>
  <si>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</si>
  <si>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</si>
  <si>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</si>
  <si>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</si>
  <si>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</si>
  <si>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</si>
  <si>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</si>
  <si>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</si>
  <si>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</si>
  <si>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</si>
  <si>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</si>
  <si>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</si>
  <si>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</si>
  <si>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</si>
  <si>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</si>
  <si>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</si>
  <si>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</si>
  <si>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</si>
  <si>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</si>
  <si>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</si>
  <si>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</si>
  <si>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</si>
  <si>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</si>
  <si>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</si>
  <si>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</si>
  <si>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</si>
  <si>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</si>
  <si>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</si>
  <si>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</si>
  <si>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</si>
  <si>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</si>
  <si>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</si>
  <si>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</si>
  <si>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</si>
  <si>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</si>
  <si>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</si>
  <si>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</si>
  <si>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</si>
  <si>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</si>
  <si>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</si>
  <si>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</si>
  <si>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</si>
  <si>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</si>
  <si>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</si>
  <si>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</si>
  <si>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</si>
  <si>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</si>
  <si>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</si>
  <si>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</si>
  <si>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</si>
  <si>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</si>
  <si>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</si>
  <si>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</si>
  <si>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</si>
  <si>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</si>
  <si>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</si>
  <si>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</si>
  <si>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</si>
  <si>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</si>
  <si>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</si>
  <si>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</si>
  <si>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</si>
  <si>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</si>
  <si>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</si>
  <si>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</si>
  <si>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</si>
  <si>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</si>
  <si>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</si>
  <si>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</si>
  <si>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</si>
  <si>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</si>
  <si>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</si>
  <si>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</si>
  <si>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</si>
  <si>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</si>
  <si>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</si>
  <si>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</si>
  <si>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</si>
  <si>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</si>
  <si>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</si>
  <si>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</si>
  <si>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</si>
  <si>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</si>
  <si>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</si>
  <si>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</si>
  <si>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</si>
  <si>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</si>
  <si>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</si>
  <si>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</si>
  <si>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</si>
  <si>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</si>
  <si>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</si>
  <si>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</si>
  <si>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</si>
  <si>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</si>
  <si>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</si>
  <si>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</si>
  <si>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</si>
  <si>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</si>
  <si>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</si>
  <si>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</si>
  <si>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</si>
  <si>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</si>
  <si>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</si>
  <si>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</si>
  <si>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</si>
  <si>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</si>
  <si>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</si>
  <si>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</si>
  <si>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</si>
  <si>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</si>
  <si>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</si>
  <si>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</si>
  <si>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</si>
  <si>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</si>
  <si>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</si>
  <si>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</si>
  <si>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</si>
  <si>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</si>
  <si>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</si>
  <si>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</si>
  <si>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</si>
  <si>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</si>
  <si>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</si>
  <si>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</si>
  <si>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</si>
  <si>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</si>
  <si>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</si>
  <si>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</si>
  <si>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</si>
  <si>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</si>
  <si>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</si>
  <si>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</si>
  <si>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</si>
  <si>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</si>
  <si>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</si>
  <si>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</si>
  <si>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</si>
  <si>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</si>
  <si>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</si>
  <si>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</si>
  <si>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</si>
  <si>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</si>
  <si>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</si>
  <si>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</si>
  <si>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</si>
  <si>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</si>
  <si>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</si>
  <si>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</si>
  <si>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</si>
  <si>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</si>
  <si>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</si>
  <si>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</si>
  <si>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</si>
  <si>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</si>
  <si>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</si>
  <si>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</si>
  <si>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</si>
  <si>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</si>
  <si>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</si>
  <si>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</si>
  <si>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</si>
  <si>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</si>
  <si>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</si>
  <si>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</si>
  <si>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</si>
  <si>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</si>
  <si>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</si>
  <si>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</si>
  <si>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</si>
  <si>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</si>
  <si>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</si>
  <si>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</si>
  <si>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</si>
  <si>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</si>
  <si>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</si>
  <si>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</si>
  <si>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</si>
  <si>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</si>
  <si>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</si>
  <si>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</si>
  <si>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</si>
  <si>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</si>
  <si>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</si>
  <si>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</si>
  <si>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</si>
  <si>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</si>
  <si>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</si>
  <si>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</si>
  <si>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</si>
  <si>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</si>
  <si>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</si>
  <si>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</si>
  <si>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</si>
  <si>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</si>
  <si>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</si>
  <si>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</si>
  <si>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</si>
  <si>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</si>
  <si>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</si>
  <si>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</si>
  <si>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</si>
  <si>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</si>
  <si>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</si>
  <si>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</si>
  <si>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</si>
  <si>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</si>
  <si>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</si>
  <si>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</si>
  <si>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</si>
  <si>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</si>
  <si>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</si>
  <si>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</si>
  <si>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</si>
  <si>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</si>
  <si>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</si>
  <si>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</si>
  <si>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</si>
  <si>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</si>
  <si>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</si>
  <si>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</si>
  <si>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</si>
  <si>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</si>
  <si>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</si>
  <si>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</si>
  <si>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</si>
  <si>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</si>
  <si>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</si>
  <si>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</si>
  <si>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</si>
  <si>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</si>
  <si>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</si>
  <si>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</si>
  <si>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</si>
  <si>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</si>
  <si>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</si>
  <si>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</si>
  <si>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</si>
  <si>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</si>
  <si>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</si>
  <si>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</si>
  <si>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</si>
  <si>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</si>
  <si>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</si>
  <si>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</si>
  <si>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</si>
  <si>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</si>
  <si>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</si>
  <si>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</si>
  <si>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</si>
  <si>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</si>
  <si>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</si>
  <si>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</si>
  <si>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</si>
  <si>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</si>
  <si>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</si>
  <si>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</si>
  <si>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</si>
  <si>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</si>
  <si>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</si>
  <si>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</si>
  <si>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</si>
  <si>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</si>
  <si>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</si>
  <si>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</si>
  <si>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</si>
  <si>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</si>
  <si>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</si>
  <si>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</si>
  <si>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</si>
  <si>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</si>
  <si>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</si>
  <si>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</si>
  <si>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</si>
  <si>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</si>
  <si>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</si>
  <si>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</si>
  <si>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</si>
  <si>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</si>
  <si>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</si>
  <si>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</si>
  <si>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</si>
  <si>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</si>
  <si>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</si>
  <si>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</si>
  <si>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</si>
  <si>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</si>
  <si>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</si>
  <si>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</si>
  <si>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</si>
  <si>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</si>
  <si>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</si>
  <si>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</si>
  <si>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</si>
  <si>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</si>
  <si>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</si>
  <si>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</si>
  <si>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</si>
  <si>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</si>
  <si>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</si>
  <si>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</si>
  <si>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</si>
  <si>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</si>
  <si>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</si>
  <si>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</si>
  <si>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</si>
  <si>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</si>
  <si>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</si>
  <si>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</si>
  <si>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</si>
  <si>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</si>
  <si>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</si>
  <si>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</si>
  <si>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</si>
  <si>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</si>
  <si>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</si>
  <si>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</si>
  <si>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</si>
  <si>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</si>
  <si>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</si>
  <si>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</si>
  <si>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</si>
  <si>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</si>
  <si>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</si>
  <si>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</si>
  <si>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</si>
  <si>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</si>
  <si>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</si>
  <si>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</si>
  <si>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</si>
  <si>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</si>
  <si>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</si>
  <si>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</si>
  <si>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</si>
  <si>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</si>
  <si>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</si>
  <si>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</si>
  <si>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</si>
  <si>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</si>
  <si>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</si>
  <si>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</si>
  <si>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</si>
  <si>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</si>
  <si>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</si>
  <si>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</si>
  <si>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</si>
  <si>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</si>
  <si>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</si>
  <si>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</si>
  <si>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</si>
  <si>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</si>
  <si>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</si>
  <si>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</si>
  <si>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</si>
  <si>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</si>
  <si>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</si>
  <si>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</si>
  <si>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</si>
  <si>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</si>
  <si>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</si>
  <si>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</si>
  <si>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</si>
  <si>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</si>
  <si>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</si>
  <si>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</si>
  <si>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</si>
  <si>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</si>
  <si>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</si>
  <si>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</si>
  <si>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</si>
  <si>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</si>
  <si>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</si>
  <si>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</si>
  <si>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</si>
  <si>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</si>
  <si>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</si>
  <si>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</si>
  <si>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</si>
  <si>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</si>
  <si>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</si>
  <si>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</si>
  <si>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</si>
  <si>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</si>
  <si>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</si>
  <si>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</si>
  <si>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</si>
  <si>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</si>
  <si>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</si>
  <si>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</si>
  <si>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</si>
  <si>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</si>
  <si>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</si>
  <si>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</si>
  <si>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</si>
  <si>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</si>
  <si>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</si>
  <si>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</si>
  <si>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</si>
  <si>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</si>
  <si>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</si>
  <si>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</si>
  <si>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</si>
  <si>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</si>
  <si>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</si>
  <si>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</si>
  <si>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</si>
  <si>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</si>
  <si>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</si>
  <si>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</si>
  <si>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</si>
  <si>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</si>
  <si>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</si>
  <si>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</si>
  <si>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</si>
  <si>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</si>
  <si>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</si>
  <si>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</si>
  <si>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</si>
  <si>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</si>
  <si>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</si>
  <si>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</si>
  <si>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</si>
  <si>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</si>
  <si>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</si>
  <si>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</si>
  <si>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</si>
  <si>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</si>
  <si>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</si>
  <si>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</si>
  <si>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</si>
  <si>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</si>
  <si>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</si>
  <si>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</si>
  <si>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</si>
  <si>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</si>
  <si>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</si>
  <si>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</si>
  <si>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</si>
  <si>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</si>
  <si>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</si>
  <si>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</si>
  <si>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</si>
  <si>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</si>
  <si>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</si>
  <si>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</si>
  <si>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</si>
  <si>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</si>
  <si>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</si>
  <si>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</si>
  <si>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</si>
  <si>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</si>
  <si>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</si>
  <si>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</si>
  <si>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</si>
  <si>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</si>
  <si>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</si>
  <si>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</si>
  <si>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</si>
  <si>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</si>
  <si>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</si>
  <si>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</si>
  <si>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</si>
  <si>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</si>
  <si>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</si>
  <si>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</si>
  <si>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</si>
  <si>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</si>
  <si>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</si>
  <si>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</si>
  <si>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</si>
  <si>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</si>
  <si>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</si>
  <si>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</si>
  <si>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</si>
  <si>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</si>
  <si>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</si>
  <si>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</si>
  <si>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</si>
  <si>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</si>
  <si>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</si>
  <si>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</si>
  <si>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</si>
  <si>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</si>
  <si>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</si>
  <si>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</si>
  <si>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</si>
  <si>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</si>
  <si>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</si>
  <si>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</si>
  <si>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</si>
  <si>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</si>
  <si>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</si>
  <si>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</si>
  <si>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</si>
  <si>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</si>
  <si>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</si>
  <si>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</si>
  <si>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</si>
  <si>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</si>
  <si>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</si>
  <si>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</si>
  <si>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</si>
  <si>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</si>
  <si>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</si>
  <si>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</si>
  <si>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</si>
  <si>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</si>
  <si>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</si>
  <si>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</si>
  <si>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</si>
  <si>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</si>
  <si>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</si>
  <si>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</si>
  <si>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</si>
  <si>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</si>
  <si>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</si>
  <si>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</si>
  <si>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</si>
  <si>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</si>
  <si>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</si>
  <si>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</si>
  <si>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</si>
  <si>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</si>
  <si>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</si>
  <si>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</si>
  <si>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</si>
  <si>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</si>
  <si>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</si>
  <si>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</si>
  <si>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</si>
  <si>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</si>
  <si>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</si>
  <si>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</si>
  <si>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</si>
  <si>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</si>
  <si>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</si>
  <si>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</si>
  <si>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</si>
  <si>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</si>
  <si>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</si>
  <si>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</si>
  <si>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</si>
  <si>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</si>
  <si>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</si>
  <si>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</si>
  <si>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</si>
  <si>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</si>
  <si>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</si>
  <si>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</si>
  <si>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</si>
  <si>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</si>
  <si>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</si>
  <si>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</si>
  <si>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</si>
  <si>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</si>
  <si>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</si>
  <si>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</si>
  <si>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</si>
  <si>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</si>
  <si>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</si>
  <si>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</si>
  <si>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</si>
  <si>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</si>
  <si>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</si>
  <si>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</si>
  <si>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</si>
  <si>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</si>
  <si>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</si>
  <si>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</si>
  <si>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</si>
  <si>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</si>
  <si>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</si>
  <si>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</si>
  <si>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</si>
  <si>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</si>
  <si>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</si>
  <si>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</si>
  <si>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</si>
  <si>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</si>
  <si>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</si>
  <si>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</si>
  <si>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</si>
  <si>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</si>
  <si>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</si>
  <si>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</si>
  <si>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</si>
  <si>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</si>
  <si>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</si>
  <si>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</si>
  <si>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</si>
  <si>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</si>
  <si>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</si>
  <si>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</si>
  <si>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</si>
  <si>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</si>
  <si>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</si>
  <si>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</si>
  <si>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</si>
  <si>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</si>
  <si>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</si>
  <si>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</si>
  <si>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</si>
  <si>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</si>
  <si>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</si>
  <si>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</si>
  <si>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</si>
  <si>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</si>
  <si>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</si>
  <si>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</si>
  <si>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</si>
  <si>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</si>
  <si>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</si>
  <si>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</si>
  <si>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</si>
  <si>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</si>
  <si>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</si>
  <si>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</si>
  <si>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</si>
  <si>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</si>
  <si>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</si>
  <si>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</si>
  <si>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</si>
  <si>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</si>
  <si>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</si>
  <si>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</si>
  <si>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</si>
  <si>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</si>
  <si>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</si>
  <si>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</si>
  <si>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</si>
  <si>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</si>
  <si>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</si>
  <si>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</si>
  <si>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</si>
  <si>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</si>
  <si>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</si>
  <si>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</si>
  <si>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</si>
  <si>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</si>
  <si>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</si>
  <si>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</si>
  <si>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</si>
  <si>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</si>
  <si>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</si>
  <si>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</si>
  <si>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</si>
  <si>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</si>
  <si>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</si>
  <si>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</si>
  <si>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</si>
  <si>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</si>
  <si>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</si>
  <si>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</si>
  <si>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</si>
  <si>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</si>
  <si>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</si>
  <si>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</si>
  <si>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</si>
  <si>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</si>
  <si>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</si>
  <si>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</si>
  <si>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</si>
  <si>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</si>
  <si>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</si>
  <si>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</si>
  <si>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</si>
  <si>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</si>
  <si>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</si>
  <si>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</si>
  <si>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</si>
  <si>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</si>
  <si>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</si>
  <si>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</si>
  <si>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</si>
  <si>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</si>
  <si>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</si>
  <si>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</si>
  <si>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</si>
  <si>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</si>
  <si>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</si>
  <si>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</si>
  <si>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</si>
  <si>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</si>
  <si>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</si>
  <si>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</si>
  <si>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</si>
  <si>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</si>
  <si>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</si>
  <si>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</si>
  <si>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</si>
  <si>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</si>
  <si>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</si>
  <si>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</si>
  <si>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</si>
  <si>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</si>
  <si>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</si>
  <si>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</si>
  <si>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</si>
  <si>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</si>
  <si>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</si>
  <si>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</si>
  <si>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</si>
  <si>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</si>
  <si>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</si>
  <si>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</si>
  <si>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</si>
  <si>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</si>
  <si>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</si>
  <si>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</si>
  <si>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</si>
  <si>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</si>
  <si>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</si>
  <si>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</si>
  <si>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</si>
  <si>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</si>
  <si>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</si>
  <si>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</si>
  <si>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</si>
  <si>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</si>
  <si>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</si>
  <si>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</si>
  <si>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</si>
  <si>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</si>
  <si>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</si>
  <si>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</si>
  <si>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</si>
  <si>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</si>
  <si>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</si>
  <si>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</si>
  <si>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</si>
  <si>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</si>
  <si>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</si>
  <si>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</si>
  <si>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</si>
  <si>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</si>
  <si>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</si>
  <si>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</si>
  <si>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</si>
  <si>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</si>
  <si>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</si>
  <si>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</si>
  <si>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</si>
  <si>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</si>
  <si>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</si>
  <si>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</si>
  <si>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</si>
  <si>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</si>
  <si>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</si>
  <si>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</si>
  <si>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</si>
  <si>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</si>
  <si>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</si>
  <si>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</si>
  <si>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</si>
  <si>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</si>
  <si>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</si>
  <si>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</si>
  <si>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</si>
  <si>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</si>
  <si>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</si>
  <si>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</si>
  <si>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</si>
  <si>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</si>
  <si>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</si>
  <si>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</si>
  <si>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</si>
  <si>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</si>
  <si>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</si>
  <si>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</si>
  <si>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</si>
  <si>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</si>
  <si>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</si>
  <si>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</si>
  <si>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</si>
  <si>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</si>
  <si>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</si>
  <si>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</si>
  <si>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</si>
  <si>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</si>
  <si>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</si>
  <si>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</si>
  <si>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</si>
  <si>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</si>
  <si>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</si>
  <si>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</si>
  <si>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</si>
  <si>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</si>
  <si>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</si>
  <si>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</si>
  <si>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</si>
  <si>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</si>
  <si>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</si>
  <si>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</si>
  <si>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</si>
  <si>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</si>
  <si>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</si>
  <si>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</si>
  <si>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</si>
  <si>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</si>
  <si>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</si>
  <si>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</si>
  <si>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</si>
  <si>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</si>
  <si>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</si>
  <si>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</si>
  <si>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</si>
  <si>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</si>
  <si>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</si>
  <si>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</si>
  <si>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</si>
  <si>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</si>
  <si>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</si>
  <si>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</si>
  <si>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</si>
  <si>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</si>
  <si>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</si>
  <si>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</si>
  <si>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</si>
  <si>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</si>
  <si>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</si>
  <si>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</si>
  <si>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</si>
  <si>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</si>
  <si>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</si>
  <si>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</si>
  <si>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</si>
  <si>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</si>
  <si>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</si>
  <si>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</si>
  <si>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</si>
  <si>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</si>
  <si>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</si>
  <si>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</si>
  <si>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</si>
  <si>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</si>
  <si>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</si>
  <si>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</si>
  <si>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</si>
  <si>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</si>
  <si>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</si>
  <si>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</si>
  <si>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</si>
  <si>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</si>
  <si>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</si>
  <si>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</si>
  <si>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</si>
  <si>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</si>
  <si>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</si>
  <si>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</si>
  <si>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</si>
  <si>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</si>
  <si>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</si>
  <si>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</si>
  <si>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</si>
  <si>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</si>
  <si>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</si>
  <si>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</si>
  <si>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</si>
  <si>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</si>
  <si>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</si>
  <si>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</si>
  <si>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</si>
  <si>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</si>
  <si>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</si>
  <si>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</si>
  <si>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</si>
  <si>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</si>
  <si>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</si>
  <si>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</si>
  <si>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</si>
  <si>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</si>
  <si>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</si>
  <si>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</si>
  <si>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</si>
  <si>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</si>
  <si>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</si>
  <si>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</si>
  <si>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</si>
  <si>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</si>
  <si>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</si>
  <si>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</si>
  <si>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</si>
  <si>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</si>
  <si>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</si>
  <si>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</si>
  <si>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</si>
  <si>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</si>
  <si>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</si>
  <si>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</si>
  <si>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</si>
  <si>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</si>
  <si>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</si>
  <si>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</si>
  <si>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</si>
  <si>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</si>
  <si>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</si>
  <si>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</si>
  <si>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</si>
  <si>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</si>
  <si>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</si>
  <si>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</si>
  <si>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</si>
  <si>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</si>
  <si>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</si>
  <si>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</si>
  <si>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</si>
  <si>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</si>
  <si>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</si>
  <si>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</si>
  <si>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</si>
  <si>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</si>
  <si>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</si>
  <si>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</si>
  <si>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</si>
  <si>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</si>
  <si>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</si>
  <si>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</si>
  <si>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</si>
  <si>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</si>
  <si>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</si>
  <si>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</si>
  <si>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</si>
  <si>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</si>
  <si>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</si>
  <si>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</si>
  <si>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</si>
  <si>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</si>
  <si>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</si>
  <si>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</si>
  <si>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</si>
  <si>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</si>
  <si>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</si>
  <si>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</si>
  <si>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</si>
  <si>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</si>
  <si>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</si>
  <si>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</si>
  <si>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</si>
  <si>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</si>
  <si>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</si>
  <si>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</si>
  <si>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</si>
  <si>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</si>
  <si>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</si>
  <si>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</si>
  <si>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</si>
  <si>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</si>
  <si>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</si>
  <si>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</si>
  <si>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</si>
  <si>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</si>
  <si>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</si>
  <si>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</si>
  <si>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</si>
  <si>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</si>
  <si>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</si>
  <si>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</si>
  <si>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</si>
  <si>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</si>
  <si>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</si>
  <si>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</si>
  <si>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</si>
  <si>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</si>
  <si>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</si>
  <si>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</si>
  <si>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</si>
  <si>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</si>
  <si>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</si>
  <si>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</si>
  <si>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</si>
  <si>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</si>
  <si>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</si>
  <si>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</si>
  <si>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</si>
  <si>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</si>
  <si>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</si>
  <si>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</si>
  <si>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</si>
  <si>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</si>
  <si>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</si>
  <si>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</si>
  <si>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</si>
  <si>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</si>
  <si>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</si>
  <si>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</si>
  <si>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</si>
  <si>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</si>
  <si>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</si>
  <si>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</si>
  <si>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</si>
  <si>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</si>
  <si>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</si>
  <si>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</si>
  <si>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</si>
  <si>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</si>
  <si>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</si>
  <si>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</si>
  <si>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</si>
  <si>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</si>
  <si>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</si>
  <si>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</si>
  <si>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</si>
  <si>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</si>
  <si>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</si>
  <si>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</si>
  <si>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</si>
  <si>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</si>
  <si>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</si>
  <si>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</si>
  <si>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</si>
  <si>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</si>
  <si>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</si>
  <si>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</si>
  <si>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</si>
  <si>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</si>
  <si>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</si>
  <si>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</si>
  <si>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</si>
  <si>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</si>
  <si>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</si>
  <si>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</si>
  <si>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</si>
  <si>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</si>
  <si>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</si>
  <si>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</si>
  <si>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</si>
  <si>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</si>
  <si>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</si>
  <si>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</si>
  <si>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</si>
  <si>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</si>
  <si>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</si>
  <si>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</si>
  <si>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</si>
  <si>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</si>
  <si>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</si>
  <si>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</si>
  <si>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</si>
  <si>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</si>
  <si>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</si>
  <si>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</si>
  <si>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</si>
  <si>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</si>
  <si>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</si>
  <si>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</si>
  <si>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</si>
  <si>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</si>
  <si>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</si>
  <si>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</si>
  <si>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</si>
  <si>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</si>
  <si>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</si>
  <si>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</si>
  <si>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</si>
  <si>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</si>
  <si>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</si>
  <si>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</si>
  <si>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</si>
  <si>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</si>
  <si>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</si>
  <si>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</si>
  <si>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</si>
  <si>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</si>
  <si>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</si>
  <si>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</si>
  <si>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</si>
  <si>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</si>
  <si>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</si>
  <si>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</si>
  <si>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</si>
  <si>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</si>
  <si>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</si>
  <si>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</si>
  <si>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</si>
  <si>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</si>
  <si>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</si>
  <si>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</si>
  <si>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</si>
  <si>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</si>
  <si>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</si>
  <si>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</si>
  <si>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</si>
  <si>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</si>
  <si>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</si>
  <si>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</si>
  <si>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</si>
  <si>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</si>
  <si>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</si>
  <si>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</si>
  <si>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</si>
  <si>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</si>
  <si>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</si>
  <si>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</si>
  <si>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</si>
  <si>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</si>
  <si>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</si>
  <si>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</si>
  <si>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</si>
  <si>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</si>
  <si>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</si>
  <si>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</si>
  <si>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</si>
  <si>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</si>
  <si>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</si>
  <si>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</si>
  <si>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</si>
  <si>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</si>
  <si>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</si>
  <si>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</si>
  <si>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</si>
  <si>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</si>
  <si>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</si>
  <si>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</si>
  <si>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</si>
  <si>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</si>
  <si>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</si>
  <si>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</si>
  <si>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</si>
  <si>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</si>
  <si>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</si>
  <si>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</si>
  <si>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</si>
  <si>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</si>
  <si>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</si>
  <si>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</si>
  <si>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</si>
  <si>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</si>
  <si>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</si>
  <si>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</si>
  <si>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</si>
  <si>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</si>
  <si>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</si>
  <si>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</si>
  <si>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</si>
  <si>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</si>
  <si>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</si>
  <si>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</si>
  <si>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</si>
  <si>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</si>
  <si>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</si>
  <si>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</si>
  <si>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</si>
  <si>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</si>
  <si>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</si>
  <si>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</si>
  <si>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</si>
  <si>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</si>
  <si>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</si>
  <si>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</si>
  <si>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</si>
  <si>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</si>
  <si>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</si>
  <si>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</si>
  <si>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</si>
  <si>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</si>
  <si>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</si>
  <si>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</si>
  <si>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</si>
  <si>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</si>
  <si>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</si>
  <si>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</si>
  <si>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</si>
  <si>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</si>
  <si>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</si>
  <si>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</si>
  <si>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</si>
  <si>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</si>
  <si>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</si>
  <si>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</si>
  <si>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</si>
  <si>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</si>
  <si>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</si>
  <si>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</si>
  <si>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</si>
  <si>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</si>
  <si>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</si>
  <si>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</si>
  <si>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</si>
  <si>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</si>
  <si>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</si>
  <si>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</si>
  <si>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</si>
  <si>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</si>
  <si>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</si>
  <si>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</si>
  <si>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</si>
  <si>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</si>
  <si>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</si>
  <si>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</si>
  <si>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</si>
  <si>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</si>
  <si>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</si>
  <si>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</si>
  <si>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</si>
  <si>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</si>
  <si>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</si>
  <si>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</si>
  <si>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</si>
  <si>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</si>
  <si>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</si>
  <si>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</si>
  <si>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</si>
  <si>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</si>
  <si>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</si>
  <si>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</si>
  <si>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</si>
  <si>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</si>
  <si>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</si>
  <si>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</si>
  <si>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</si>
  <si>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</si>
  <si>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</si>
  <si>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</si>
  <si>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</si>
  <si>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</si>
  <si>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</si>
  <si>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</si>
  <si>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</si>
  <si>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</si>
  <si>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</si>
  <si>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</si>
  <si>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</si>
  <si>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</si>
  <si>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</si>
  <si>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</si>
  <si>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</si>
  <si>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</si>
  <si>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</si>
  <si>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</si>
  <si>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</si>
  <si>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</si>
  <si>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</si>
  <si>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</si>
  <si>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</si>
  <si>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</si>
  <si>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</si>
  <si>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</si>
  <si>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</si>
  <si>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</si>
  <si>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</si>
  <si>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</si>
  <si>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</si>
  <si>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</si>
  <si>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</si>
  <si>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</si>
  <si>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</si>
  <si>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</si>
  <si>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</si>
  <si>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</si>
  <si>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</si>
  <si>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</si>
  <si>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</si>
  <si>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</si>
  <si>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</si>
  <si>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</si>
  <si>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</si>
  <si>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</si>
  <si>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</si>
  <si>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</si>
  <si>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</si>
  <si>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</si>
  <si>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</si>
  <si>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</si>
  <si>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</si>
  <si>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</si>
  <si>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</si>
  <si>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</si>
  <si>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</si>
  <si>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</si>
  <si>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</si>
  <si>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</si>
  <si>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</si>
  <si>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</si>
  <si>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</si>
  <si>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</si>
  <si>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</si>
  <si>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</si>
  <si>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</si>
  <si>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</si>
  <si>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</si>
  <si>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</si>
  <si>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</si>
  <si>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</si>
  <si>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</si>
  <si>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</si>
  <si>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</si>
  <si>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</si>
  <si>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</si>
  <si>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</si>
  <si>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</si>
  <si>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</si>
  <si>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</si>
  <si>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</si>
  <si>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</si>
  <si>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</si>
  <si>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</si>
  <si>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</si>
  <si>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</si>
  <si>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</si>
  <si>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</si>
  <si>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</si>
  <si>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</si>
  <si>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</si>
  <si>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</si>
  <si>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</si>
  <si>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</si>
  <si>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</si>
  <si>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</si>
  <si>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</si>
  <si>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</si>
  <si>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</si>
  <si>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</si>
  <si>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</si>
  <si>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</si>
  <si>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</si>
  <si>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</si>
  <si>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</si>
  <si>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</si>
  <si>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</si>
  <si>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</si>
  <si>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</si>
  <si>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</si>
  <si>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</si>
  <si>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</si>
  <si>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</si>
  <si>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</si>
  <si>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</si>
  <si>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</si>
  <si>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</si>
  <si>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</si>
  <si>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</si>
  <si>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</si>
  <si>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</si>
  <si>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</si>
  <si>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</si>
  <si>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</si>
  <si>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</si>
  <si>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</si>
  <si>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</si>
  <si>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</si>
  <si>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</si>
  <si>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</si>
  <si>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</si>
  <si>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</si>
  <si>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</si>
  <si>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</si>
  <si>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</si>
  <si>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</si>
  <si>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</si>
  <si>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</si>
  <si>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</si>
  <si>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</si>
  <si>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</si>
  <si>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</si>
  <si>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</si>
  <si>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</si>
  <si>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</si>
  <si>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</si>
  <si>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</si>
  <si>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</si>
  <si>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</si>
  <si>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</si>
  <si>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</si>
  <si>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</si>
  <si>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</si>
  <si>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</si>
  <si>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</si>
  <si>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</si>
  <si>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</si>
  <si>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</si>
  <si>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</si>
  <si>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</si>
  <si>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</si>
  <si>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</si>
  <si>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</si>
  <si>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</si>
  <si>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</si>
  <si>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</si>
  <si>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</si>
  <si>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</si>
  <si>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</si>
  <si>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</si>
  <si>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</si>
  <si>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</si>
  <si>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</si>
  <si>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</si>
  <si>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</si>
  <si>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</si>
  <si>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</si>
  <si>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</si>
  <si>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</si>
  <si>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</si>
  <si>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</si>
  <si>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</si>
  <si>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</si>
  <si>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</si>
  <si>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</si>
  <si>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</si>
  <si>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</si>
  <si>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</si>
  <si>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</si>
  <si>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</si>
  <si>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</si>
  <si>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</si>
  <si>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</si>
  <si>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</si>
  <si>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</si>
  <si>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</si>
  <si>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</si>
  <si>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</si>
  <si>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</si>
  <si>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</si>
  <si>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</si>
  <si>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</si>
  <si>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</si>
  <si>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</si>
  <si>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</si>
  <si>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</si>
  <si>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</si>
  <si>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</si>
  <si>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</si>
  <si>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</si>
  <si>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</si>
  <si>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</si>
  <si>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</si>
  <si>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</si>
  <si>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</si>
  <si>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</si>
  <si>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</si>
  <si>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</si>
  <si>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</si>
  <si>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</si>
  <si>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</si>
  <si>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</si>
  <si>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</si>
  <si>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</si>
  <si>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</si>
  <si>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</si>
  <si>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</si>
  <si>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</si>
  <si>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</si>
  <si>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</si>
  <si>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</si>
  <si>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</si>
  <si>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</si>
  <si>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</si>
  <si>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</si>
  <si>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</si>
  <si>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</si>
  <si>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</si>
  <si>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</si>
  <si>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</si>
  <si>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</si>
  <si>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</si>
  <si>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</si>
  <si>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</si>
  <si>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</si>
  <si>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</si>
  <si>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</si>
  <si>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</si>
  <si>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</si>
  <si>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</si>
  <si>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</si>
  <si>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</si>
  <si>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</si>
  <si>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</si>
  <si>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</si>
  <si>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</si>
  <si>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</si>
  <si>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</si>
  <si>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</si>
  <si>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</si>
  <si>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</si>
  <si>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</si>
  <si>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</si>
  <si>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</si>
  <si>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</si>
  <si>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</si>
  <si>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</si>
  <si>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</si>
  <si>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</si>
  <si>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</si>
  <si>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</si>
  <si>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</si>
  <si>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</si>
  <si>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</si>
  <si>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</si>
  <si>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</si>
  <si>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</si>
  <si>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</si>
  <si>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</si>
  <si>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</si>
  <si>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</si>
  <si>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</si>
  <si>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</si>
  <si>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</si>
  <si>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</si>
  <si>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</si>
  <si>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</si>
  <si>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</si>
  <si>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</si>
  <si>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</si>
  <si>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</si>
  <si>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</si>
  <si>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</si>
  <si>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</si>
  <si>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</si>
  <si>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</si>
  <si>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</si>
  <si>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</si>
  <si>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</si>
  <si>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</si>
  <si>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</si>
  <si>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</si>
  <si>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</si>
  <si>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</si>
  <si>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</si>
  <si>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</si>
  <si>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</si>
  <si>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</si>
  <si>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</si>
  <si>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</si>
  <si>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</si>
  <si>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</si>
  <si>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</si>
  <si>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</si>
  <si>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</si>
  <si>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</si>
  <si>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</si>
  <si>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</si>
  <si>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</si>
  <si>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</si>
  <si>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</si>
  <si>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</si>
  <si>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</si>
  <si>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</si>
  <si>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</si>
  <si>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</si>
  <si>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</si>
  <si>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</si>
  <si>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</si>
  <si>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</si>
  <si>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</si>
  <si>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</si>
  <si>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</si>
  <si>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</si>
  <si>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</si>
  <si>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</si>
  <si>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</si>
  <si>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</si>
  <si>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</si>
  <si>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</si>
  <si>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</si>
  <si>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</si>
  <si>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</si>
  <si>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</si>
  <si>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</si>
  <si>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</si>
  <si>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</si>
  <si>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</si>
  <si>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</si>
  <si>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</si>
  <si>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</si>
  <si>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</si>
  <si>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</si>
  <si>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</si>
  <si>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</si>
  <si>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</si>
  <si>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</si>
  <si>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</si>
  <si>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</si>
  <si>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</si>
  <si>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</si>
  <si>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</si>
  <si>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</si>
  <si>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</si>
  <si>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</si>
  <si>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</si>
  <si>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</si>
  <si>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</si>
  <si>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</si>
  <si>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</si>
  <si>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</si>
  <si>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</si>
  <si>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</si>
  <si>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</si>
  <si>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</si>
  <si>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</si>
  <si>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</si>
  <si>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</si>
  <si>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</si>
  <si>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</si>
  <si>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</si>
  <si>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</si>
  <si>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</si>
  <si>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</si>
  <si>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</si>
  <si>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</si>
  <si>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</si>
  <si>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</si>
  <si>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</si>
  <si>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</si>
  <si>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</si>
  <si>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</si>
  <si>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</si>
  <si>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</si>
  <si>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</si>
  <si>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</si>
  <si>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</si>
  <si>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</si>
  <si>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</si>
  <si>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</si>
  <si>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</si>
  <si>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</si>
  <si>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</si>
  <si>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</si>
  <si>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</si>
  <si>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</si>
  <si>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</si>
  <si>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</si>
  <si>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</si>
  <si>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</si>
  <si>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</si>
  <si>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</si>
  <si>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</si>
  <si>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</si>
  <si>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</si>
  <si>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</si>
  <si>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</si>
  <si>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</si>
  <si>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</si>
  <si>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</si>
  <si>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</si>
  <si>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</si>
  <si>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</si>
  <si>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</si>
  <si>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</si>
  <si>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</si>
  <si>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</si>
  <si>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</si>
  <si>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</si>
  <si>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</si>
  <si>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</si>
  <si>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</si>
  <si>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</si>
  <si>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</si>
  <si>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</si>
  <si>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</si>
  <si>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</si>
  <si>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</si>
  <si>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</si>
  <si>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</si>
  <si>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</si>
  <si>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</si>
  <si>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</si>
  <si>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</si>
  <si>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</si>
  <si>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</si>
  <si>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</si>
  <si>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</si>
  <si>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</si>
  <si>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</si>
  <si>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</si>
  <si>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</si>
  <si>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</si>
  <si>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</si>
  <si>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</si>
  <si>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</si>
  <si>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</si>
  <si>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</si>
  <si>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</si>
  <si>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</si>
  <si>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</si>
  <si>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</si>
  <si>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</si>
  <si>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</si>
  <si>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</si>
  <si>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</si>
  <si>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</si>
  <si>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</si>
  <si>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</si>
  <si>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</si>
  <si>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</si>
  <si>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</si>
  <si>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</si>
  <si>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</si>
  <si>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</si>
  <si>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</si>
  <si>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</si>
  <si>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</si>
  <si>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</si>
  <si>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</si>
  <si>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</si>
  <si>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</si>
  <si>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</si>
  <si>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</si>
  <si>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</si>
  <si>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</si>
  <si>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</si>
  <si>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</si>
  <si>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</si>
  <si>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</si>
  <si>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</si>
  <si>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</si>
  <si>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</si>
  <si>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</si>
  <si>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</si>
  <si>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</si>
  <si>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</si>
  <si>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</si>
  <si>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</si>
  <si>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</si>
  <si>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</si>
  <si>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</si>
  <si>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</si>
  <si>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</si>
  <si>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</si>
  <si>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</si>
  <si>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</si>
  <si>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</si>
  <si>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</si>
  <si>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</si>
  <si>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</si>
  <si>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</si>
  <si>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</si>
  <si>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</si>
  <si>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</si>
  <si>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</si>
  <si>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</si>
  <si>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</si>
  <si>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</si>
  <si>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</si>
  <si>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</si>
  <si>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</si>
  <si>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</si>
  <si>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</si>
  <si>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</si>
  <si>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</si>
  <si>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</si>
  <si>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</si>
  <si>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</si>
  <si>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</si>
  <si>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</si>
  <si>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</si>
  <si>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</si>
  <si>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</si>
  <si>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</si>
  <si>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</si>
  <si>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</si>
  <si>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</si>
  <si>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</si>
  <si>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</si>
  <si>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</si>
  <si>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</si>
  <si>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</si>
  <si>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</si>
  <si>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</si>
  <si>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</si>
  <si>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</si>
  <si>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</si>
  <si>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</si>
  <si>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</si>
  <si>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</si>
  <si>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</si>
  <si>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</si>
  <si>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</si>
  <si>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</si>
  <si>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</si>
  <si>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</si>
  <si>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</si>
  <si>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</si>
  <si>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</si>
  <si>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</si>
  <si>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</si>
  <si>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</si>
  <si>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</si>
  <si>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</si>
  <si>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</si>
  <si>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</si>
  <si>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</si>
  <si>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</si>
  <si>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</si>
  <si>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</si>
  <si>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</si>
  <si>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</si>
  <si>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</si>
  <si>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</si>
  <si>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</si>
  <si>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</si>
  <si>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</si>
  <si>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</si>
  <si>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</si>
  <si>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</si>
  <si>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</si>
  <si>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</si>
  <si>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</si>
  <si>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</si>
  <si>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</si>
  <si>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</si>
  <si>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</si>
  <si>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</si>
  <si>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</si>
  <si>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</si>
  <si>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</si>
  <si>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</si>
  <si>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</si>
  <si>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</si>
  <si>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</si>
  <si>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</si>
  <si>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</si>
  <si>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</si>
  <si>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</si>
  <si>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</si>
  <si>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</si>
  <si>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</si>
  <si>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</si>
  <si>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</si>
  <si>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</si>
  <si>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</si>
  <si>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</si>
  <si>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</si>
  <si>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</si>
  <si>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</si>
  <si>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</si>
  <si>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</si>
  <si>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</si>
  <si>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</si>
  <si>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</si>
  <si>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</si>
  <si>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</si>
  <si>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</si>
  <si>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</si>
  <si>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</si>
  <si>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</si>
  <si>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</si>
  <si>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</si>
  <si>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</si>
  <si>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</si>
  <si>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</si>
  <si>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</si>
  <si>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</si>
  <si>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</si>
  <si>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</si>
  <si>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</si>
  <si>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</si>
  <si>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</si>
  <si>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</si>
  <si>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</si>
  <si>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</si>
  <si>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</si>
  <si>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</si>
  <si>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</si>
  <si>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</si>
  <si>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</si>
  <si>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</si>
  <si>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</si>
  <si>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</si>
  <si>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</si>
  <si>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</si>
  <si>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</si>
  <si>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</si>
  <si>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</si>
  <si>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</si>
  <si>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</si>
  <si>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</si>
  <si>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</si>
  <si>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</si>
  <si>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</si>
  <si>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</si>
  <si>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</si>
  <si>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</si>
  <si>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</si>
  <si>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</si>
  <si>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</si>
  <si>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</si>
  <si>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</si>
  <si>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</si>
  <si>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</si>
  <si>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</si>
  <si>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</si>
  <si>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</si>
  <si>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</si>
  <si>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</si>
  <si>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</si>
  <si>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</si>
  <si>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</si>
  <si>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</si>
  <si>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</si>
  <si>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</si>
  <si>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</si>
  <si>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</si>
  <si>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</si>
  <si>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</si>
  <si>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</si>
  <si>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</si>
  <si>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</si>
  <si>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</si>
  <si>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</si>
  <si>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</si>
  <si>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</si>
  <si>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</si>
  <si>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</si>
  <si>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</si>
  <si>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</si>
  <si>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</si>
  <si>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</si>
  <si>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</si>
  <si>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</si>
  <si>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</si>
  <si>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</si>
  <si>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</si>
  <si>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</si>
  <si>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</si>
  <si>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</si>
  <si>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</si>
  <si>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</si>
  <si>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</si>
  <si>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</si>
  <si>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</si>
  <si>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</si>
  <si>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</si>
  <si>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</si>
  <si>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</si>
  <si>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</si>
  <si>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</si>
  <si>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</si>
  <si>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</si>
  <si>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</si>
  <si>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</si>
  <si>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</si>
  <si>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</si>
  <si>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</si>
  <si>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</si>
  <si>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</si>
  <si>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</si>
  <si>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</si>
  <si>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</si>
  <si>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</si>
  <si>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</si>
  <si>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</si>
  <si>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</si>
  <si>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</si>
  <si>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</si>
  <si>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</si>
  <si>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</si>
  <si>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</si>
  <si>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</si>
  <si>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</si>
  <si>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</si>
  <si>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</si>
  <si>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</si>
  <si>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</si>
  <si>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</si>
  <si>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</si>
  <si>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</si>
  <si>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</si>
  <si>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</si>
  <si>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</si>
  <si>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</si>
  <si>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</si>
  <si>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</si>
  <si>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</si>
  <si>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</si>
  <si>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</si>
  <si>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</si>
  <si>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</si>
  <si>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</si>
  <si>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</si>
  <si>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</si>
  <si>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</si>
  <si>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</si>
  <si>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</si>
  <si>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</si>
  <si>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</si>
  <si>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</si>
  <si>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</si>
  <si>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</si>
  <si>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</si>
  <si>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</si>
  <si>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</si>
  <si>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</si>
  <si>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</si>
  <si>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</si>
  <si>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</si>
  <si>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</si>
  <si>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</si>
  <si>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</si>
  <si>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</si>
  <si>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</si>
  <si>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</si>
  <si>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</si>
  <si>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</si>
  <si>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</si>
  <si>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</si>
  <si>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</si>
  <si>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</si>
  <si>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</si>
  <si>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</si>
  <si>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</si>
  <si>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</si>
  <si>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</si>
  <si>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</si>
  <si>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</si>
  <si>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</si>
  <si>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</si>
  <si>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</si>
  <si>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</si>
  <si>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</si>
  <si>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</si>
  <si>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</si>
  <si>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</si>
  <si>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</si>
  <si>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</si>
  <si>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</si>
  <si>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</si>
  <si>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</si>
  <si>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</si>
  <si>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</si>
  <si>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</si>
  <si>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</si>
  <si>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</si>
  <si>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</si>
  <si>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</si>
  <si>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</si>
  <si>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</si>
  <si>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</si>
  <si>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</si>
  <si>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</si>
  <si>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</si>
  <si>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</si>
  <si>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</si>
  <si>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</si>
  <si>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</si>
  <si>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</si>
  <si>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</si>
  <si>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</si>
  <si>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</si>
  <si>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</si>
  <si>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</si>
  <si>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</si>
  <si>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</si>
  <si>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</si>
  <si>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</si>
  <si>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</si>
  <si>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</si>
  <si>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</si>
  <si>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</si>
  <si>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</si>
  <si>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</si>
  <si>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</si>
  <si>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</si>
  <si>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</si>
  <si>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</si>
  <si>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</si>
  <si>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</si>
  <si>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</si>
  <si>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</si>
  <si>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</si>
  <si>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</si>
  <si>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</si>
  <si>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</si>
  <si>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</si>
  <si>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</si>
  <si>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</si>
  <si>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</si>
  <si>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</si>
  <si>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</si>
  <si>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</si>
  <si>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</si>
  <si>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</si>
  <si>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</si>
  <si>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</si>
  <si>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</si>
  <si>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</si>
  <si>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</si>
  <si>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</si>
  <si>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</si>
  <si>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</si>
  <si>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</si>
  <si>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</si>
  <si>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</si>
  <si>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</si>
  <si>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</si>
  <si>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</si>
  <si>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</si>
  <si>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</si>
  <si>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</si>
  <si>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</si>
  <si>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</si>
  <si>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</si>
  <si>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</si>
  <si>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</si>
  <si>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</si>
  <si>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</si>
  <si>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</si>
  <si>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</si>
  <si>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</si>
  <si>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</si>
  <si>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</si>
  <si>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</si>
  <si>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</si>
  <si>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</si>
  <si>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</si>
  <si>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</si>
  <si>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</si>
  <si>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</si>
  <si>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</si>
  <si>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</si>
  <si>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</si>
  <si>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</si>
  <si>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</si>
  <si>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</si>
  <si>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</si>
  <si>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</si>
  <si>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</si>
  <si>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</si>
  <si>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</si>
  <si>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</si>
  <si>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</si>
  <si>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</si>
  <si>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</si>
  <si>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</si>
  <si>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</si>
  <si>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</si>
  <si>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</si>
  <si>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</si>
  <si>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</si>
  <si>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</si>
  <si>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</si>
  <si>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</si>
  <si>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</si>
  <si>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</si>
  <si>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</si>
  <si>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</si>
  <si>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</si>
  <si>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</si>
  <si>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</si>
  <si>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</si>
  <si>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</si>
  <si>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</si>
  <si>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</si>
  <si>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</si>
  <si>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</si>
  <si>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</si>
  <si>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</si>
  <si>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</si>
  <si>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</si>
  <si>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</si>
  <si>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</si>
  <si>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</si>
  <si>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</si>
  <si>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</si>
  <si>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</si>
  <si>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</si>
  <si>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</si>
  <si>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</si>
  <si>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</si>
  <si>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</si>
  <si>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</si>
  <si>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</si>
  <si>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</si>
  <si>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</si>
  <si>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</si>
  <si>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</si>
  <si>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</si>
  <si>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</si>
  <si>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</si>
  <si>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</si>
  <si>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</si>
  <si>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</si>
  <si>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</si>
  <si>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</si>
  <si>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</si>
  <si>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</si>
  <si>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</si>
  <si>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</si>
  <si>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</si>
  <si>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</si>
  <si>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</si>
  <si>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</si>
  <si>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</si>
  <si>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</si>
  <si>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</si>
  <si>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</si>
  <si>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</si>
  <si>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</si>
  <si>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</si>
  <si>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</si>
  <si>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</si>
  <si>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</si>
  <si>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</si>
  <si>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</si>
  <si>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</si>
  <si>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</si>
  <si>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</si>
  <si>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</si>
  <si>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</si>
  <si>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</si>
  <si>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</si>
  <si>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</si>
  <si>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</si>
  <si>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</si>
  <si>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</si>
  <si>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</si>
  <si>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</si>
  <si>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</si>
  <si>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</si>
  <si>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</si>
  <si>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</si>
  <si>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</si>
  <si>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</si>
  <si>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</si>
  <si>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</si>
  <si>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</si>
  <si>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</si>
  <si>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</si>
  <si>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</si>
  <si>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</si>
  <si>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</si>
  <si>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</si>
  <si>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</si>
  <si>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</si>
  <si>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</si>
  <si>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</si>
  <si>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</si>
  <si>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</si>
  <si>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</si>
  <si>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</si>
  <si>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</si>
  <si>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</si>
  <si>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</si>
  <si>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</si>
  <si>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</si>
  <si>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</si>
  <si>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</si>
  <si>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</si>
  <si>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</si>
  <si>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</si>
  <si>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</si>
  <si>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</si>
  <si>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</si>
  <si>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</si>
  <si>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</si>
  <si>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</si>
  <si>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</si>
  <si>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</si>
  <si>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</si>
  <si>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</si>
  <si>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</si>
  <si>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</si>
  <si>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</si>
  <si>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</si>
  <si>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</si>
  <si>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</si>
  <si>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</si>
  <si>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</si>
  <si>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</si>
  <si>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</si>
  <si>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</si>
  <si>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</si>
  <si>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</si>
  <si>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</si>
  <si>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</si>
  <si>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</si>
  <si>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</si>
  <si>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</si>
  <si>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</si>
  <si>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</si>
  <si>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</si>
  <si>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</si>
  <si>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</si>
  <si>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</si>
  <si>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</si>
  <si>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</si>
  <si>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</si>
  <si>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</si>
  <si>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</si>
  <si>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</si>
  <si>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</si>
  <si>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</si>
  <si>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</si>
  <si>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</si>
  <si>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</si>
  <si>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</si>
  <si>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</si>
  <si>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</si>
  <si>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</si>
  <si>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</si>
  <si>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</si>
  <si>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</si>
  <si>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</si>
  <si>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</si>
  <si>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</si>
  <si>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</si>
  <si>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</si>
  <si>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</si>
  <si>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</si>
  <si>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</si>
  <si>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</si>
  <si>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</si>
  <si>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</si>
  <si>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</si>
  <si>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</si>
  <si>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</si>
  <si>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</si>
  <si>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</si>
  <si>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</si>
  <si>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</si>
  <si>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</si>
  <si>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</si>
  <si>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</si>
  <si>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</si>
  <si>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</si>
  <si>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</si>
  <si>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</si>
  <si>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</si>
  <si>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</si>
  <si>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</si>
  <si>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</si>
  <si>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</si>
  <si>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</si>
  <si>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</si>
  <si>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</si>
  <si>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</si>
  <si>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</si>
  <si>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</si>
  <si>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</si>
  <si>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</si>
  <si>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</si>
  <si>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</si>
  <si>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</si>
  <si>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</si>
  <si>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</si>
  <si>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</si>
  <si>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</si>
  <si>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</si>
  <si>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</si>
  <si>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</si>
  <si>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</si>
  <si>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</si>
  <si>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</si>
  <si>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</si>
  <si>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</si>
  <si>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</si>
  <si>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</si>
  <si>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</si>
  <si>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</si>
  <si>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</si>
  <si>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</si>
  <si>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</si>
  <si>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</si>
  <si>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</si>
  <si>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</si>
  <si>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</si>
  <si>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</si>
  <si>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</si>
  <si>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</si>
  <si>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</si>
  <si>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</si>
  <si>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</si>
  <si>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</si>
  <si>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</si>
  <si>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</si>
  <si>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</si>
  <si>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</si>
  <si>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</si>
  <si>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</si>
  <si>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</si>
  <si>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</si>
  <si>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</si>
  <si>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</si>
  <si>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</si>
  <si>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</si>
  <si>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</si>
  <si>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</si>
  <si>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</si>
  <si>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</si>
  <si>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</si>
  <si>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</si>
  <si>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</si>
  <si>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</si>
  <si>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</si>
  <si>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</si>
  <si>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</si>
  <si>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</si>
  <si>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</si>
  <si>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</si>
  <si>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</si>
  <si>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</si>
  <si>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</si>
  <si>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</si>
  <si>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</si>
  <si>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</si>
  <si>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</si>
  <si>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</si>
  <si>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</si>
  <si>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</si>
  <si>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</si>
  <si>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</si>
  <si>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</si>
  <si>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</si>
  <si>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</si>
  <si>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</si>
  <si>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</si>
  <si>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</si>
  <si>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</si>
  <si>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</si>
  <si>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</si>
  <si>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</si>
  <si>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</si>
  <si>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</si>
  <si>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</si>
  <si>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</si>
  <si>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</si>
  <si>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</si>
  <si>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</si>
  <si>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</si>
  <si>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</si>
  <si>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</si>
  <si>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</si>
  <si>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</si>
  <si>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</si>
  <si>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</si>
  <si>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</si>
  <si>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</si>
  <si>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</si>
  <si>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</si>
  <si>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</si>
  <si>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</si>
  <si>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</si>
  <si>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</si>
  <si>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</si>
  <si>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</si>
  <si>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</si>
  <si>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</si>
  <si>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</si>
  <si>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</si>
  <si>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</si>
  <si>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</si>
  <si>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</si>
  <si>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</si>
  <si>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</si>
  <si>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</si>
  <si>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</si>
  <si>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</si>
  <si>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</si>
  <si>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</si>
  <si>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</si>
  <si>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</si>
  <si>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</si>
  <si>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</si>
  <si>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</si>
  <si>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</si>
  <si>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</si>
  <si>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</si>
  <si>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</si>
  <si>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</si>
  <si>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</si>
  <si>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</si>
  <si>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</si>
  <si>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</si>
  <si>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</si>
  <si>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</si>
  <si>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</si>
  <si>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</si>
  <si>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</si>
  <si>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</si>
  <si>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</si>
  <si>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</si>
  <si>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</si>
  <si>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</si>
  <si>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</si>
  <si>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</si>
  <si>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</si>
  <si>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</si>
  <si>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</si>
  <si>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</si>
  <si>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</si>
  <si>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</si>
  <si>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</si>
  <si>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</si>
  <si>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</si>
  <si>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</si>
  <si>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</si>
  <si>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</si>
  <si>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</si>
  <si>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</si>
  <si>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</si>
  <si>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</si>
  <si>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</si>
  <si>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</si>
  <si>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</si>
  <si>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</si>
  <si>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</si>
  <si>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</si>
  <si>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</si>
  <si>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</si>
  <si>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</si>
  <si>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</si>
  <si>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</si>
  <si>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</si>
  <si>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</si>
  <si>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</si>
  <si>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</si>
  <si>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</si>
  <si>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</si>
  <si>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</si>
  <si>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</si>
  <si>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</si>
  <si>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</si>
  <si>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</si>
  <si>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</si>
  <si>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</si>
  <si>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</si>
  <si>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</si>
  <si>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</si>
  <si>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</si>
  <si>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</si>
  <si>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</si>
  <si>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</si>
  <si>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</si>
  <si>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</si>
  <si>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</si>
  <si>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</si>
  <si>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</si>
  <si>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</si>
  <si>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</si>
  <si>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</si>
  <si>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</si>
  <si>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</si>
  <si>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</si>
  <si>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</si>
  <si>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</si>
  <si>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</si>
  <si>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</si>
  <si>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</si>
  <si>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</si>
  <si>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</si>
  <si>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</si>
  <si>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</si>
  <si>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</si>
  <si>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</si>
  <si>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</si>
  <si>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</si>
  <si>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</si>
  <si>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</si>
  <si>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</si>
  <si>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</si>
  <si>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</si>
  <si>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</si>
  <si>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</si>
  <si>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</si>
  <si>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</si>
  <si>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</si>
  <si>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</si>
  <si>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</si>
  <si>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</si>
  <si>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</si>
  <si>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</si>
  <si>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</si>
  <si>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</si>
  <si>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</si>
  <si>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</si>
  <si>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</si>
  <si>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</si>
  <si>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</si>
  <si>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</si>
  <si>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</si>
  <si>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</si>
  <si>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</si>
  <si>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</si>
  <si>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</si>
  <si>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</si>
  <si>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</si>
  <si>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</si>
  <si>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</si>
  <si>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</si>
  <si>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</si>
  <si>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</si>
  <si>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</si>
  <si>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</si>
  <si>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</si>
  <si>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</si>
  <si>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</si>
  <si>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</si>
  <si>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</si>
  <si>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</si>
  <si>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</si>
  <si>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</si>
  <si>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</si>
  <si>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</si>
  <si>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</si>
  <si>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</si>
  <si>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</si>
  <si>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</si>
  <si>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</si>
  <si>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</si>
  <si>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</si>
  <si>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</si>
  <si>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</si>
  <si>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</si>
  <si>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</si>
  <si>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</si>
  <si>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</si>
  <si>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</si>
  <si>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</si>
  <si>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</si>
  <si>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</si>
  <si>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</si>
  <si>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</si>
  <si>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</si>
  <si>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</si>
  <si>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</si>
  <si>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</si>
  <si>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</si>
  <si>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</si>
  <si>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</si>
  <si>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</si>
  <si>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</si>
  <si>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</si>
  <si>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</si>
  <si>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</si>
  <si>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</si>
  <si>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</si>
  <si>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</si>
  <si>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</si>
  <si>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</si>
  <si>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</si>
  <si>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</si>
  <si>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</si>
  <si>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</si>
  <si>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</si>
  <si>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</si>
  <si>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</si>
  <si>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</si>
  <si>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</si>
  <si>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</si>
  <si>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</si>
  <si>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</si>
  <si>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</si>
  <si>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</si>
  <si>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</si>
  <si>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</si>
  <si>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</si>
  <si>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</si>
  <si>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</si>
  <si>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</si>
  <si>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</si>
  <si>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</si>
  <si>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</si>
  <si>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</si>
  <si>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</si>
  <si>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</si>
  <si>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</si>
  <si>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</si>
  <si>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</si>
  <si>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</si>
  <si>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</si>
  <si>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</si>
  <si>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</si>
  <si>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</si>
  <si>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</si>
  <si>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</si>
  <si>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</si>
  <si>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</si>
  <si>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</si>
  <si>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</si>
  <si>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</si>
  <si>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</si>
  <si>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</si>
  <si>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</si>
  <si>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</si>
  <si>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</si>
  <si>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</si>
  <si>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</si>
  <si>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</si>
  <si>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</si>
  <si>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</si>
  <si>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</si>
  <si>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</si>
  <si>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</si>
  <si>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</si>
  <si>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</si>
  <si>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</si>
  <si>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</si>
  <si>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</si>
  <si>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</si>
  <si>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</si>
  <si>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</si>
  <si>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</si>
  <si>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</si>
  <si>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</si>
  <si>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</si>
  <si>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</si>
  <si>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</si>
  <si>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</si>
  <si>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</si>
  <si>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</si>
  <si>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</si>
  <si>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</si>
  <si>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</si>
  <si>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</si>
  <si>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</si>
  <si>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</si>
  <si>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</si>
  <si>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</si>
  <si>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</si>
  <si>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</si>
  <si>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</si>
  <si>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</si>
  <si>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</si>
  <si>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</si>
  <si>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</si>
  <si>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</si>
  <si>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</si>
  <si>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</si>
  <si>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</si>
  <si>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</si>
  <si>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</si>
  <si>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</si>
  <si>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</si>
  <si>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</si>
  <si>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</si>
  <si>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</si>
  <si>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</si>
  <si>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</si>
  <si>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</si>
  <si>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</si>
  <si>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</si>
  <si>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</si>
  <si>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</si>
  <si>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</si>
  <si>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</si>
  <si>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</si>
  <si>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</si>
  <si>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</si>
  <si>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</si>
  <si>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</si>
  <si>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</si>
  <si>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</si>
  <si>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</si>
  <si>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</si>
  <si>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</si>
  <si>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</si>
  <si>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</si>
  <si>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</si>
  <si>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</si>
  <si>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</si>
  <si>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</si>
  <si>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</si>
  <si>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</si>
  <si>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</si>
  <si>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</si>
  <si>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</si>
  <si>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</si>
  <si>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</si>
  <si>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</si>
  <si>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</si>
  <si>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</si>
  <si>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</si>
  <si>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</si>
  <si>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</si>
  <si>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</si>
  <si>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</si>
  <si>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</si>
  <si>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</si>
  <si>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</si>
  <si>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</si>
  <si>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</si>
  <si>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</si>
  <si>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</si>
  <si>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</si>
  <si>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</si>
  <si>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</si>
  <si>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</si>
  <si>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</si>
  <si>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</si>
  <si>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</si>
  <si>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</si>
  <si>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</si>
  <si>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</si>
  <si>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</si>
  <si>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</si>
  <si>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</si>
  <si>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</si>
  <si>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</si>
  <si>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</si>
  <si>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</si>
  <si>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</si>
  <si>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</si>
  <si>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</si>
  <si>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</si>
  <si>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</si>
  <si>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</si>
  <si>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</si>
  <si>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</si>
  <si>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</si>
  <si>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</si>
  <si>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</si>
  <si>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</si>
  <si>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</si>
  <si>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</si>
  <si>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</si>
  <si>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</si>
  <si>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</si>
  <si>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</si>
  <si>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</si>
  <si>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</si>
  <si>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</si>
  <si>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</si>
  <si>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</si>
  <si>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</si>
  <si>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</si>
  <si>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</si>
  <si>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</si>
  <si>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</si>
  <si>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</si>
  <si>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</si>
  <si>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</si>
  <si>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</si>
  <si>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</si>
  <si>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</si>
  <si>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</si>
  <si>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</si>
  <si>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</si>
  <si>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</si>
  <si>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</si>
  <si>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</si>
  <si>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</si>
  <si>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</si>
  <si>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</si>
  <si>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</si>
  <si>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</si>
  <si>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</si>
  <si>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</si>
  <si>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</si>
  <si>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</si>
  <si>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</si>
  <si>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</si>
  <si>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</si>
  <si>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</si>
  <si>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</si>
  <si>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</si>
  <si>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</si>
  <si>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</si>
  <si>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</si>
  <si>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</si>
  <si>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</si>
  <si>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</si>
  <si>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</si>
  <si>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</si>
  <si>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</si>
  <si>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</si>
  <si>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</si>
  <si>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</si>
  <si>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</si>
  <si>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</si>
  <si>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</si>
  <si>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</si>
  <si>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</si>
  <si>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</si>
  <si>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</si>
  <si>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</si>
  <si>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</si>
  <si>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</si>
  <si>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</si>
  <si>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</si>
  <si>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</si>
  <si>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</si>
  <si>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</si>
  <si>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</si>
  <si>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</si>
  <si>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</si>
  <si>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</si>
  <si>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</si>
  <si>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</si>
  <si>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</si>
  <si>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</si>
  <si>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</si>
  <si>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</si>
  <si>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</si>
  <si>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</si>
  <si>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</si>
  <si>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</si>
  <si>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</si>
  <si>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</si>
  <si>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</si>
  <si>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</si>
  <si>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</si>
  <si>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</si>
  <si>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</si>
  <si>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</si>
  <si>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</si>
  <si>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</si>
  <si>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</si>
  <si>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</si>
  <si>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</si>
  <si>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</si>
  <si>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</si>
  <si>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</si>
  <si>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</si>
  <si>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</si>
  <si>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</si>
  <si>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</si>
  <si>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</si>
  <si>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</si>
  <si>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</si>
  <si>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</si>
  <si>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</si>
  <si>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</si>
  <si>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</si>
  <si>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</si>
  <si>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</si>
  <si>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</si>
  <si>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</si>
  <si>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</si>
  <si>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</si>
  <si>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</si>
  <si>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</si>
  <si>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</si>
  <si>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</si>
  <si>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</si>
  <si>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</si>
  <si>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</si>
  <si>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</si>
  <si>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</si>
  <si>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</si>
  <si>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</si>
  <si>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</si>
  <si>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</si>
  <si>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</si>
  <si>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</si>
  <si>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</si>
  <si>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</si>
  <si>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</si>
  <si>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</si>
  <si>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</si>
  <si>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</si>
  <si>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</si>
  <si>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</si>
  <si>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</si>
  <si>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</si>
  <si>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</si>
  <si>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</si>
  <si>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</si>
  <si>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</si>
  <si>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</si>
  <si>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</si>
  <si>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</si>
  <si>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</si>
  <si>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</si>
  <si>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</si>
  <si>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</si>
  <si>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</si>
  <si>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</si>
  <si>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</si>
  <si>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</si>
  <si>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</si>
  <si>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</si>
  <si>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</si>
  <si>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</si>
  <si>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</si>
  <si>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</si>
  <si>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</si>
  <si>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</si>
  <si>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</si>
  <si>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</si>
  <si>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</si>
  <si>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</si>
  <si>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</si>
  <si>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</si>
  <si>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</si>
  <si>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</si>
  <si>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</si>
  <si>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</si>
  <si>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</si>
  <si>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</si>
  <si>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</si>
  <si>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</si>
  <si>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</si>
  <si>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</si>
  <si>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</si>
  <si>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</si>
  <si>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</si>
  <si>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</si>
  <si>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</si>
  <si>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</si>
  <si>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</si>
  <si>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</si>
  <si>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</si>
  <si>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</si>
  <si>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</si>
  <si>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</si>
  <si>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</si>
  <si>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</si>
  <si>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</si>
  <si>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</si>
  <si>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</si>
  <si>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</si>
  <si>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</si>
  <si>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</si>
  <si>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</si>
  <si>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</si>
  <si>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</si>
  <si>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</si>
  <si>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</si>
  <si>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</si>
  <si>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</si>
  <si>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</si>
  <si>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</si>
  <si>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</si>
  <si>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</si>
  <si>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</si>
  <si>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</si>
  <si>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</si>
  <si>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</si>
  <si>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</si>
  <si>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</si>
  <si>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</si>
  <si>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</si>
  <si>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</si>
  <si>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</si>
  <si>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</si>
  <si>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</si>
  <si>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</si>
  <si>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</si>
  <si>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</si>
  <si>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</si>
  <si>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</si>
  <si>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</si>
  <si>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</si>
  <si>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</si>
  <si>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</si>
  <si>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</si>
  <si>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</si>
  <si>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</si>
  <si>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</si>
  <si>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</si>
  <si>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</si>
  <si>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</si>
  <si>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</si>
  <si>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</si>
  <si>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</si>
  <si>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</si>
  <si>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</si>
  <si>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</si>
  <si>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</si>
  <si>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</si>
  <si>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</si>
  <si>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</si>
  <si>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</si>
  <si>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</si>
  <si>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</si>
  <si>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</si>
  <si>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</si>
  <si>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</si>
  <si>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</si>
  <si>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</si>
  <si>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</si>
  <si>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</si>
  <si>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</si>
  <si>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</si>
  <si>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</si>
  <si>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</si>
  <si>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</si>
  <si>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</si>
  <si>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</si>
  <si>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</si>
  <si>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</si>
  <si>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</si>
  <si>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</si>
  <si>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</si>
  <si>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</si>
  <si>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</si>
  <si>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</si>
  <si>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</si>
  <si>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</si>
  <si>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</si>
  <si>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</si>
  <si>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</si>
  <si>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</si>
  <si>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</si>
  <si>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</si>
  <si>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</si>
  <si>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</si>
  <si>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</si>
  <si>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</si>
  <si>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</si>
  <si>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</si>
  <si>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</si>
  <si>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</si>
  <si>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</si>
  <si>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</si>
  <si>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</si>
  <si>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</si>
  <si>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</si>
  <si>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</si>
  <si>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</si>
  <si>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</si>
  <si>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</si>
  <si>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</si>
  <si>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</si>
  <si>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</si>
  <si>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</si>
  <si>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</si>
  <si>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</si>
  <si>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</si>
  <si>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</si>
  <si>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</si>
  <si>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</si>
  <si>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</si>
  <si>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</si>
  <si>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</si>
  <si>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</si>
  <si>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</si>
  <si>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</si>
  <si>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</si>
  <si>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</si>
  <si>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</si>
  <si>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</si>
  <si>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</si>
  <si>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</si>
  <si>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</si>
  <si>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</si>
  <si>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</si>
  <si>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</si>
  <si>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</si>
  <si>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</si>
  <si>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</si>
  <si>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</si>
  <si>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</si>
  <si>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</si>
  <si>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</si>
  <si>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</si>
  <si>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</si>
  <si>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</si>
  <si>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</si>
  <si>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</si>
  <si>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</si>
  <si>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</si>
  <si>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</si>
  <si>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</si>
  <si>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</si>
  <si>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</si>
  <si>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</si>
  <si>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</si>
  <si>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</si>
  <si>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</si>
  <si>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</si>
  <si>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</si>
  <si>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</si>
  <si>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</si>
  <si>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</si>
  <si>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</si>
  <si>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</si>
  <si>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</si>
  <si>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</si>
  <si>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</si>
  <si>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</si>
  <si>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</si>
  <si>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</si>
  <si>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</si>
  <si>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</si>
  <si>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</si>
  <si>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</si>
  <si>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</si>
  <si>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</si>
  <si>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</si>
  <si>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</si>
  <si>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</si>
  <si>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</si>
  <si>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</si>
  <si>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</si>
  <si>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</si>
  <si>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</si>
  <si>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</si>
  <si>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</si>
  <si>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</si>
  <si>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</si>
  <si>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</si>
  <si>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</si>
  <si>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</si>
  <si>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</si>
  <si>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</si>
  <si>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</si>
  <si>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</si>
  <si>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</si>
  <si>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</si>
  <si>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</si>
  <si>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</si>
  <si>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</si>
  <si>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</si>
  <si>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</si>
  <si>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</si>
  <si>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</si>
  <si>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</si>
  <si>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</si>
  <si>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</si>
  <si>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</si>
  <si>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</si>
  <si>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</si>
  <si>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</si>
  <si>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</si>
  <si>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</si>
  <si>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</si>
  <si>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</si>
  <si>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</si>
  <si>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</si>
  <si>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</si>
  <si>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</si>
  <si>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</si>
  <si>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</si>
  <si>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</si>
  <si>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</si>
  <si>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</si>
  <si>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</si>
  <si>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</si>
  <si>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</si>
  <si>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</si>
  <si>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</si>
  <si>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</si>
  <si>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</si>
  <si>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</si>
  <si>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</si>
  <si>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</si>
  <si>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</si>
  <si>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</si>
  <si>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</si>
  <si>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</si>
  <si>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</si>
  <si>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</si>
  <si>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</si>
  <si>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</si>
  <si>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</si>
  <si>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</si>
  <si>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</si>
  <si>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</si>
  <si>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</si>
  <si>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</si>
  <si>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</si>
  <si>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</si>
  <si>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</si>
  <si>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</si>
  <si>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</si>
  <si>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</si>
  <si>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</si>
  <si>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</si>
  <si>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</si>
  <si>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</si>
  <si>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</si>
  <si>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</si>
  <si>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</si>
  <si>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</si>
  <si>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</si>
  <si>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</si>
  <si>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</si>
  <si>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</si>
  <si>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</si>
  <si>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</si>
  <si>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</si>
  <si>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</si>
  <si>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</si>
  <si>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</si>
  <si>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</si>
  <si>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</si>
  <si>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</si>
  <si>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</si>
  <si>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</si>
  <si>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</si>
  <si>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</si>
  <si>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</si>
  <si>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</si>
  <si>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</si>
  <si>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</si>
  <si>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</si>
  <si>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</si>
  <si>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</si>
  <si>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</si>
  <si>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</si>
  <si>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</si>
  <si>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</si>
  <si>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</si>
  <si>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</si>
  <si>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</si>
  <si>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</si>
  <si>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</si>
  <si>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</si>
  <si>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</si>
  <si>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</si>
  <si>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</si>
  <si>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</si>
  <si>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</si>
  <si>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</si>
  <si>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</si>
  <si>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</si>
  <si>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</si>
  <si>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</si>
  <si>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</si>
  <si>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</si>
  <si>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</si>
  <si>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</si>
  <si>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</si>
  <si>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</si>
  <si>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</si>
  <si>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</si>
  <si>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</si>
  <si>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</si>
  <si>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</si>
  <si>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</si>
  <si>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</si>
  <si>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</si>
  <si>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</si>
  <si>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</si>
  <si>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</si>
  <si>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</si>
  <si>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</si>
  <si>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</si>
  <si>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</si>
  <si>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</si>
  <si>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</si>
  <si>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</si>
  <si>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</si>
  <si>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</si>
  <si>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</si>
  <si>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</si>
  <si>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</si>
  <si>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</si>
  <si>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</si>
  <si>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</si>
  <si>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</si>
  <si>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</si>
  <si>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</si>
  <si>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</si>
  <si>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</si>
  <si>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</si>
  <si>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</si>
  <si>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</si>
  <si>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</si>
  <si>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</si>
  <si>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</si>
  <si>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</si>
  <si>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</si>
  <si>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</si>
  <si>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</si>
  <si>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</si>
  <si>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</si>
  <si>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</si>
  <si>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</si>
  <si>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</si>
  <si>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</si>
  <si>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</si>
  <si>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</si>
  <si>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</si>
  <si>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</si>
  <si>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</si>
  <si>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</si>
  <si>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</si>
  <si>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</si>
  <si>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</si>
  <si>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</si>
  <si>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</si>
  <si>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</si>
  <si>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</si>
  <si>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</si>
  <si>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</si>
  <si>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</si>
  <si>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</si>
  <si>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</si>
  <si>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</si>
  <si>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</si>
  <si>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</si>
  <si>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</si>
  <si>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</si>
  <si>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</si>
  <si>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</si>
  <si>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</si>
  <si>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</si>
  <si>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</si>
  <si>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</si>
  <si>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</si>
  <si>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</si>
  <si>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</si>
  <si>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</si>
  <si>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</si>
  <si>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</si>
  <si>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</si>
  <si>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</si>
  <si>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</si>
  <si>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</si>
  <si>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</si>
  <si>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</si>
  <si>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</si>
  <si>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</si>
  <si>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</si>
  <si>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</si>
  <si>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</si>
  <si>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</si>
  <si>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</si>
  <si>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</si>
  <si>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</si>
  <si>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</si>
  <si>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</si>
  <si>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</si>
  <si>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</si>
  <si>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</si>
  <si>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</si>
  <si>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</si>
  <si>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</si>
  <si>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</si>
  <si>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</si>
  <si>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</si>
  <si>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</si>
  <si>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</si>
  <si>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</si>
  <si>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</si>
  <si>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</si>
  <si>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</si>
  <si>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</si>
  <si>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</si>
  <si>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</si>
  <si>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</si>
  <si>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</si>
  <si>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</si>
  <si>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</si>
  <si>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</si>
  <si>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</si>
  <si>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</si>
  <si>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</si>
  <si>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</si>
  <si>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</si>
  <si>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</si>
  <si>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</si>
  <si>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</si>
  <si>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</si>
  <si>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</si>
  <si>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</si>
  <si>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</si>
  <si>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</si>
  <si>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</si>
  <si>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</si>
  <si>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</si>
  <si>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</si>
  <si>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</si>
  <si>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</si>
  <si>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</si>
  <si>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</si>
  <si>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</si>
  <si>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</si>
  <si>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</si>
  <si>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</si>
  <si>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</si>
  <si>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</si>
  <si>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</si>
  <si>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</si>
  <si>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</si>
  <si>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</si>
  <si>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</si>
  <si>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</si>
  <si>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</si>
  <si>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</si>
  <si>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</si>
  <si>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</si>
  <si>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</si>
  <si>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</si>
  <si>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</si>
  <si>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</si>
  <si>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</si>
  <si>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</si>
  <si>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</si>
  <si>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</si>
  <si>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</si>
  <si>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</si>
  <si>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</si>
  <si>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</si>
  <si>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</si>
  <si>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</si>
  <si>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</si>
  <si>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</si>
  <si>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</si>
  <si>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</si>
  <si>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</si>
  <si>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</si>
  <si>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</si>
  <si>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</si>
  <si>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</si>
  <si>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</si>
  <si>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</si>
  <si>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</si>
  <si>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</si>
  <si>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</si>
  <si>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</si>
  <si>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</si>
  <si>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</si>
  <si>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</si>
  <si>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</si>
  <si>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</si>
  <si>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</si>
  <si>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</si>
  <si>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</si>
  <si>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</si>
  <si>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</si>
  <si>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</si>
  <si>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</si>
  <si>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</si>
  <si>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</si>
  <si>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</si>
  <si>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</si>
  <si>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</si>
  <si>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</si>
  <si>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</si>
  <si>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</si>
  <si>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</si>
  <si>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</si>
  <si>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</si>
  <si>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</si>
  <si>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</si>
  <si>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</si>
  <si>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</si>
  <si>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</si>
  <si>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</si>
  <si>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</si>
  <si>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</si>
  <si>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</si>
  <si>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</si>
  <si>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</si>
  <si>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</si>
  <si>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</si>
  <si>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</si>
  <si>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</si>
  <si>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</si>
  <si>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</si>
  <si>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</si>
  <si>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</si>
  <si>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</si>
  <si>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</si>
  <si>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</si>
  <si>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</si>
  <si>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</si>
  <si>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</si>
  <si>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</si>
  <si>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</si>
  <si>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</si>
  <si>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</si>
  <si>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</si>
  <si>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</si>
  <si>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</si>
  <si>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</si>
  <si>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</si>
  <si>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</si>
  <si>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</si>
  <si>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</si>
  <si>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</si>
  <si>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</si>
  <si>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</si>
  <si>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</si>
  <si>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</si>
  <si>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</si>
  <si>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</si>
  <si>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</si>
  <si>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</si>
  <si>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</si>
  <si>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</si>
  <si>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</si>
  <si>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</si>
  <si>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</si>
  <si>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</si>
  <si>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</si>
  <si>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</si>
  <si>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</si>
  <si>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</si>
  <si>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</si>
  <si>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</si>
  <si>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</si>
  <si>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</si>
  <si>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</si>
  <si>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</si>
  <si>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</si>
  <si>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</si>
  <si>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</si>
  <si>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</si>
  <si>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</si>
  <si>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</si>
  <si>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</si>
  <si>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</si>
  <si>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</si>
  <si>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</si>
  <si>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</si>
  <si>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</si>
  <si>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</si>
  <si>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</si>
  <si>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</si>
  <si>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</si>
  <si>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</si>
  <si>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</si>
  <si>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</si>
  <si>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</si>
  <si>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</si>
  <si>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</si>
  <si>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</si>
  <si>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</si>
  <si>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</si>
  <si>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</si>
  <si>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</si>
  <si>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</si>
  <si>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</si>
  <si>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</si>
  <si>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</si>
  <si>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</si>
  <si>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</si>
  <si>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</si>
  <si>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</si>
  <si>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</si>
  <si>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</si>
  <si>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</si>
  <si>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</si>
  <si>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</si>
  <si>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</si>
  <si>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</si>
  <si>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</si>
  <si>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</si>
  <si>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</si>
  <si>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</si>
  <si>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</si>
  <si>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</si>
  <si>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</si>
  <si>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</si>
  <si>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</si>
  <si>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</si>
  <si>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</si>
  <si>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</si>
  <si>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</si>
  <si>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</si>
  <si>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</si>
  <si>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</si>
  <si>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</si>
  <si>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</si>
  <si>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</si>
  <si>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</si>
  <si>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</si>
  <si>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</si>
  <si>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</si>
  <si>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</si>
  <si>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</si>
  <si>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</si>
  <si>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</si>
  <si>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</si>
  <si>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</si>
  <si>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</si>
  <si>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</si>
  <si>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</si>
  <si>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</si>
  <si>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</si>
  <si>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</si>
  <si>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</si>
  <si>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</si>
  <si>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</si>
  <si>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</si>
  <si>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</si>
  <si>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</si>
  <si>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</si>
  <si>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</si>
  <si>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</si>
  <si>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</si>
  <si>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</si>
  <si>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</si>
  <si>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</si>
  <si>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</si>
  <si>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</si>
  <si>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</si>
  <si>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</si>
  <si>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</si>
  <si>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</si>
  <si>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</si>
  <si>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</si>
  <si>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</si>
  <si>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</si>
  <si>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</si>
  <si>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</si>
  <si>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</si>
  <si>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</si>
  <si>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</si>
  <si>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</si>
  <si>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</si>
  <si>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</si>
  <si>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</si>
  <si>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</si>
  <si>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</si>
  <si>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</si>
  <si>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</si>
  <si>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</si>
  <si>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</si>
  <si>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</si>
  <si>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</si>
  <si>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</si>
  <si>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</si>
  <si>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</si>
  <si>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</si>
  <si>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</si>
  <si>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</si>
  <si>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</si>
  <si>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</si>
  <si>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</si>
  <si>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</si>
  <si>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</si>
  <si>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</si>
  <si>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</si>
  <si>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</si>
  <si>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</si>
  <si>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</si>
  <si>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</si>
  <si>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</si>
  <si>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</si>
  <si>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</si>
  <si>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</si>
  <si>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</si>
  <si>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</si>
  <si>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</si>
  <si>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</si>
  <si>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</si>
  <si>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</si>
  <si>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</si>
  <si>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</si>
  <si>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</si>
  <si>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</si>
  <si>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</si>
  <si>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</si>
  <si>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</si>
  <si>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</si>
  <si>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</si>
  <si>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</si>
  <si>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</si>
  <si>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</si>
  <si>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</si>
  <si>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</si>
  <si>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</si>
  <si>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</si>
  <si>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</si>
  <si>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</si>
  <si>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</si>
  <si>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</si>
  <si>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</si>
  <si>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</si>
  <si>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</si>
  <si>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</si>
  <si>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</si>
  <si>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</si>
  <si>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</si>
  <si>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</si>
  <si>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</si>
  <si>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</si>
  <si>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</si>
  <si>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</si>
  <si>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</si>
  <si>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</si>
  <si>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</si>
  <si>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</si>
  <si>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</si>
  <si>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</si>
  <si>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</si>
  <si>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</si>
  <si>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</si>
  <si>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</si>
  <si>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</si>
  <si>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</si>
  <si>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</si>
  <si>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</si>
  <si>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</si>
  <si>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</si>
  <si>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</si>
  <si>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</si>
  <si>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</si>
  <si>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</si>
  <si>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</si>
  <si>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</si>
  <si>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</si>
  <si>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</si>
  <si>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</si>
  <si>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</si>
  <si>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</si>
  <si>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</si>
  <si>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</si>
  <si>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</si>
  <si>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</si>
  <si>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</si>
  <si>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</si>
  <si>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</si>
  <si>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</si>
  <si>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</si>
  <si>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</si>
  <si>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</si>
  <si>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</si>
  <si>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</si>
  <si>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</si>
  <si>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</si>
  <si>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</si>
  <si>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</si>
  <si>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</si>
  <si>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</si>
  <si>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</si>
  <si>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</si>
  <si>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</si>
  <si>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</si>
  <si>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</si>
  <si>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</si>
  <si>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</si>
  <si>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</si>
  <si>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</si>
  <si>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</si>
  <si>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</si>
  <si>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</si>
  <si>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</si>
  <si>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</si>
  <si>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</si>
  <si>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</si>
  <si>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</si>
  <si>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</si>
  <si>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</si>
  <si>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</si>
  <si>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</si>
  <si>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</si>
  <si>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</si>
  <si>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</si>
  <si>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</si>
  <si>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</si>
  <si>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</si>
  <si>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</si>
  <si>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</si>
  <si>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</si>
  <si>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</si>
  <si>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</si>
  <si>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</si>
  <si>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</si>
  <si>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</si>
  <si>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</si>
  <si>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</si>
  <si>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</si>
  <si>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</si>
  <si>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</si>
  <si>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</si>
  <si>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</si>
  <si>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</si>
  <si>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</si>
  <si>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</si>
  <si>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</si>
  <si>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</si>
  <si>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</si>
  <si>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</si>
  <si>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</si>
  <si>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</si>
  <si>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</si>
  <si>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</si>
  <si>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</si>
  <si>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</si>
  <si>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</si>
  <si>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</si>
  <si>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</si>
  <si>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</si>
  <si>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</si>
  <si>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</si>
  <si>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</si>
  <si>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</si>
  <si>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</si>
  <si>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</si>
  <si>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</si>
  <si>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</si>
  <si>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</si>
  <si>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</si>
  <si>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</si>
  <si>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</si>
  <si>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</si>
  <si>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</si>
  <si>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</si>
  <si>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</si>
  <si>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</si>
  <si>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</si>
  <si>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</si>
  <si>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</si>
  <si>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</si>
  <si>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</si>
  <si>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</si>
  <si>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</si>
  <si>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</si>
  <si>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</si>
  <si>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</si>
  <si>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</si>
  <si>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</si>
  <si>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</si>
  <si>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</si>
  <si>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</si>
  <si>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</si>
  <si>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</si>
  <si>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</si>
  <si>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</si>
  <si>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</si>
  <si>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</si>
  <si>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</si>
  <si>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</si>
  <si>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</si>
  <si>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</si>
  <si>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</si>
  <si>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</si>
  <si>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</si>
  <si>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</si>
  <si>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</si>
  <si>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</si>
  <si>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</si>
  <si>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</si>
  <si>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</si>
  <si>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</si>
  <si>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</si>
  <si>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</si>
  <si>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</si>
  <si>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</si>
  <si>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</si>
  <si>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</si>
  <si>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</si>
  <si>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</si>
  <si>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</si>
  <si>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</si>
  <si>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</si>
  <si>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</si>
  <si>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</si>
  <si>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</si>
  <si>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</si>
  <si>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</si>
  <si>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</si>
  <si>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</si>
  <si>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</si>
  <si>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</si>
  <si>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</si>
  <si>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</si>
  <si>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</si>
  <si>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</si>
  <si>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</si>
  <si>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</si>
  <si>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</si>
  <si>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</si>
  <si>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</si>
  <si>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</si>
  <si>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</si>
  <si>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</si>
  <si>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</si>
  <si>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</si>
  <si>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</si>
  <si>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</si>
  <si>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</si>
  <si>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</si>
  <si>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</si>
  <si>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</si>
  <si>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</si>
  <si>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</si>
  <si>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</si>
  <si>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</si>
  <si>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</si>
  <si>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</si>
  <si>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</si>
  <si>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</si>
  <si>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</si>
  <si>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</si>
  <si>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</si>
  <si>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</si>
  <si>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</si>
  <si>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</si>
  <si>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</si>
  <si>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</si>
  <si>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</si>
  <si>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</si>
  <si>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</si>
  <si>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</si>
  <si>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</si>
  <si>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</si>
  <si>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</si>
  <si>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</si>
  <si>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</si>
  <si>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</si>
  <si>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</si>
  <si>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</si>
  <si>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</si>
  <si>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</si>
  <si>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</si>
  <si>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</si>
  <si>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</si>
  <si>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</si>
  <si>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</si>
  <si>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</si>
  <si>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</si>
  <si>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</si>
  <si>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</si>
  <si>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</si>
  <si>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</si>
  <si>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</si>
  <si>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</si>
  <si>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</si>
  <si>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</si>
  <si>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</si>
  <si>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</si>
  <si>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</si>
  <si>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</si>
  <si>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</si>
  <si>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</si>
  <si>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</si>
  <si>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</si>
  <si>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</si>
  <si>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</si>
  <si>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</si>
  <si>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</si>
  <si>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</si>
  <si>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</si>
  <si>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</si>
  <si>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</si>
  <si>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</si>
  <si>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</si>
  <si>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</si>
  <si>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</si>
  <si>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</si>
  <si>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</si>
  <si>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</si>
  <si>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</si>
  <si>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</si>
  <si>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</si>
  <si>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</si>
  <si>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</si>
  <si>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</si>
  <si>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</si>
  <si>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</si>
  <si>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</si>
  <si>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</si>
  <si>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</si>
  <si>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</si>
  <si>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</si>
  <si>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</si>
  <si>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</si>
  <si>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</si>
  <si>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</si>
  <si>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</si>
  <si>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</si>
  <si>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</si>
  <si>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</si>
  <si>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</si>
  <si>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</si>
  <si>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</si>
  <si>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</si>
  <si>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</si>
  <si>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</si>
  <si>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</si>
  <si>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</si>
  <si>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</si>
  <si>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</si>
  <si>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</si>
  <si>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</si>
  <si>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</si>
  <si>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</si>
  <si>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</si>
  <si>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</si>
  <si>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</si>
  <si>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</si>
  <si>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</si>
  <si>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</si>
  <si>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</si>
  <si>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</si>
  <si>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</si>
  <si>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</si>
  <si>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</si>
  <si>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</si>
  <si>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</si>
  <si>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</si>
  <si>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</si>
  <si>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</si>
  <si>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</si>
  <si>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</si>
  <si>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</si>
  <si>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</si>
  <si>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</si>
  <si>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</si>
  <si>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</si>
  <si>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</si>
  <si>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</si>
  <si>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</si>
  <si>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</si>
  <si>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</si>
  <si>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</si>
  <si>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</si>
  <si>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</si>
  <si>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</si>
  <si>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</si>
  <si>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</si>
  <si>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</si>
  <si>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</si>
  <si>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</si>
  <si>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</si>
  <si>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</si>
  <si>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</si>
  <si>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</si>
  <si>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</si>
  <si>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</si>
  <si>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</si>
  <si>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</si>
  <si>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</si>
  <si>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</si>
  <si>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</si>
  <si>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</si>
  <si>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</si>
  <si>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</si>
  <si>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</si>
  <si>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</si>
  <si>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</si>
  <si>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</si>
  <si>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</si>
  <si>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</si>
  <si>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</si>
  <si>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</si>
  <si>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</si>
  <si>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</si>
  <si>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</si>
  <si>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</si>
  <si>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</si>
  <si>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</si>
  <si>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</si>
  <si>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</si>
  <si>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</si>
  <si>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</si>
  <si>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</si>
  <si>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</si>
  <si>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</si>
  <si>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</si>
  <si>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</si>
  <si>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</si>
  <si>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</si>
  <si>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</si>
  <si>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</si>
  <si>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</si>
  <si>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</si>
  <si>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</si>
  <si>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</si>
  <si>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</si>
  <si>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</si>
  <si>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</si>
  <si>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</si>
  <si>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</si>
  <si>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</si>
  <si>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</si>
  <si>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</si>
  <si>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</si>
  <si>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</si>
  <si>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</si>
  <si>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</si>
  <si>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</si>
  <si>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</si>
  <si>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</si>
  <si>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</si>
  <si>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</si>
  <si>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</si>
  <si>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</si>
  <si>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</si>
  <si>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</si>
  <si>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</si>
  <si>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</si>
  <si>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</si>
  <si>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</si>
  <si>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</si>
  <si>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</si>
  <si>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</si>
  <si>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</si>
  <si>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</si>
  <si>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</si>
  <si>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</si>
  <si>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</si>
  <si>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</si>
  <si>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</si>
  <si>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</si>
  <si>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</si>
  <si>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</si>
  <si>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</si>
  <si>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</si>
  <si>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</si>
  <si>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</si>
  <si>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</si>
  <si>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</si>
  <si>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</si>
  <si>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</si>
  <si>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</si>
  <si>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</si>
  <si>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</si>
  <si>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</si>
  <si>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</si>
  <si>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</si>
  <si>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</si>
  <si>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</si>
  <si>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</si>
  <si>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</si>
  <si>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</si>
  <si>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</si>
  <si>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</si>
  <si>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</si>
  <si>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</si>
  <si>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</si>
  <si>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</si>
  <si>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</si>
  <si>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</si>
  <si>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</si>
  <si>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</si>
  <si>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</si>
  <si>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</si>
  <si>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</si>
  <si>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</si>
  <si>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</si>
  <si>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</si>
  <si>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</si>
  <si>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</si>
  <si>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</si>
  <si>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</si>
  <si>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</si>
  <si>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</si>
  <si>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</si>
  <si>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</si>
  <si>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</si>
  <si>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</si>
  <si>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</si>
  <si>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</si>
  <si>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</si>
  <si>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</si>
  <si>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</si>
  <si>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</si>
  <si>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</si>
  <si>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</si>
  <si>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</si>
  <si>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</si>
  <si>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</si>
  <si>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</si>
  <si>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</si>
  <si>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</si>
  <si>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</si>
  <si>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</si>
  <si>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</si>
  <si>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</si>
  <si>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</si>
  <si>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</si>
  <si>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</si>
  <si>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</si>
  <si>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</si>
  <si>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</si>
  <si>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</si>
  <si>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</si>
  <si>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</si>
  <si>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</si>
  <si>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</si>
  <si>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</si>
  <si>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</si>
  <si>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</si>
  <si>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</si>
  <si>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</si>
  <si>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</si>
  <si>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</si>
  <si>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</si>
  <si>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</si>
  <si>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</si>
  <si>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</si>
  <si>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</si>
  <si>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</si>
  <si>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</si>
  <si>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</si>
  <si>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</si>
  <si>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</si>
  <si>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</si>
  <si>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</si>
  <si>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</si>
  <si>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</si>
  <si>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</si>
  <si>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</si>
  <si>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</si>
  <si>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</si>
  <si>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</si>
  <si>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</si>
  <si>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</si>
  <si>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</si>
  <si>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</si>
  <si>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</si>
  <si>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</si>
  <si>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</si>
  <si>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</si>
  <si>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</si>
  <si>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</si>
  <si>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</si>
  <si>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</si>
  <si>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</si>
  <si>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</si>
  <si>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</si>
  <si>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</si>
  <si>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</si>
  <si>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</si>
  <si>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</si>
  <si>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</si>
  <si>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</si>
  <si>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</si>
  <si>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</si>
  <si>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</si>
  <si>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</si>
  <si>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</si>
  <si>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</si>
  <si>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</si>
  <si>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</si>
  <si>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</si>
  <si>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</si>
  <si>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</si>
  <si>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</si>
  <si>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</si>
  <si>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</si>
  <si>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</si>
  <si>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</si>
  <si>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</si>
  <si>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</si>
  <si>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</si>
  <si>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</si>
  <si>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</si>
  <si>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</si>
  <si>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</si>
  <si>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</si>
  <si>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</si>
  <si>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</si>
  <si>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</si>
  <si>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</si>
  <si>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</si>
  <si>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</si>
  <si>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</si>
  <si>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</si>
  <si>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</si>
  <si>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</si>
  <si>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</si>
  <si>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</si>
  <si>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</si>
  <si>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</si>
  <si>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</si>
  <si>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</si>
  <si>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</si>
  <si>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</si>
  <si>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</si>
  <si>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</si>
  <si>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</si>
  <si>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</si>
  <si>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</si>
  <si>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</si>
  <si>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</si>
  <si>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</si>
  <si>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</si>
  <si>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</si>
  <si>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</si>
  <si>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</si>
  <si>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</si>
  <si>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</si>
  <si>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</si>
  <si>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</si>
  <si>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</si>
  <si>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</si>
  <si>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</si>
  <si>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</si>
  <si>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</si>
  <si>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</si>
  <si>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</si>
  <si>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</si>
  <si>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</si>
  <si>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</si>
  <si>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</si>
  <si>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</si>
  <si>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</si>
  <si>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</si>
  <si>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</si>
  <si>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</si>
  <si>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</si>
  <si>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</si>
  <si>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</si>
  <si>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</si>
  <si>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</si>
  <si>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</si>
  <si>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</si>
  <si>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</si>
  <si>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</si>
  <si>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</si>
  <si>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</si>
  <si>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</si>
  <si>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</si>
  <si>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</si>
  <si>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</si>
  <si>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</si>
  <si>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</si>
  <si>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</si>
  <si>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</si>
  <si>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</si>
  <si>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</si>
  <si>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</si>
  <si>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</si>
  <si>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</si>
  <si>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</si>
  <si>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</si>
  <si>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</si>
  <si>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</si>
  <si>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</si>
  <si>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</si>
  <si>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</si>
  <si>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</si>
  <si>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</si>
  <si>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</si>
  <si>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</si>
  <si>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</si>
  <si>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</si>
  <si>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</si>
  <si>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</si>
  <si>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</si>
  <si>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</si>
  <si>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</si>
  <si>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</si>
  <si>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</si>
  <si>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</si>
  <si>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</si>
  <si>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</si>
  <si>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</si>
  <si>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</si>
  <si>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</si>
  <si>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</si>
  <si>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</si>
  <si>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</si>
  <si>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</si>
  <si>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</si>
  <si>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</si>
  <si>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</si>
  <si>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</si>
  <si>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</si>
  <si>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</si>
  <si>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</si>
  <si>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</si>
  <si>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</si>
  <si>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</si>
  <si>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</si>
  <si>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</si>
  <si>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</si>
  <si>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</si>
  <si>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</si>
  <si>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</si>
  <si>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</si>
  <si>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</si>
  <si>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</si>
  <si>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</si>
  <si>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</si>
  <si>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</si>
  <si>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</si>
  <si>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</si>
  <si>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</si>
  <si>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</si>
  <si>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</si>
  <si>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</si>
  <si>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</si>
  <si>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</si>
  <si>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</si>
  <si>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</si>
  <si>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</si>
  <si>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</si>
  <si>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</si>
  <si>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</si>
  <si>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</si>
  <si>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</si>
  <si>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</si>
  <si>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</si>
  <si>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</si>
  <si>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</si>
  <si>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</si>
  <si>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</si>
  <si>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</si>
  <si>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</si>
  <si>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</si>
  <si>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</si>
  <si>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</si>
  <si>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</si>
  <si>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</si>
  <si>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</si>
  <si>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</si>
  <si>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</si>
  <si>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</si>
  <si>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</si>
  <si>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</si>
  <si>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</si>
  <si>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</si>
  <si>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</si>
  <si>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</si>
  <si>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</si>
  <si>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</si>
  <si>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</si>
  <si>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</si>
  <si>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</si>
  <si>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</si>
  <si>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</si>
  <si>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</si>
  <si>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</si>
  <si>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</si>
  <si>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</si>
  <si>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</si>
  <si>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</si>
  <si>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</si>
  <si>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</si>
  <si>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</si>
  <si>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</si>
  <si>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</si>
  <si>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</si>
  <si>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</si>
  <si>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</si>
  <si>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</si>
  <si>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</si>
  <si>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</si>
  <si>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</si>
  <si>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</si>
  <si>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</si>
  <si>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</si>
  <si>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</si>
  <si>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</si>
  <si>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</si>
  <si>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</si>
  <si>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</si>
  <si>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</si>
  <si>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</si>
  <si>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</si>
  <si>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</si>
  <si>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</si>
  <si>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</si>
  <si>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</si>
  <si>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</si>
  <si>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</si>
  <si>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</si>
  <si>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</si>
  <si>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</si>
  <si>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</si>
  <si>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</si>
  <si>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</si>
  <si>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</si>
  <si>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</si>
  <si>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</si>
  <si>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</si>
  <si>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</si>
  <si>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</si>
  <si>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</si>
  <si>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</si>
  <si>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</si>
  <si>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</si>
  <si>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</si>
  <si>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</si>
  <si>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</si>
  <si>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</si>
  <si>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</si>
  <si>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</si>
  <si>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</si>
  <si>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</si>
  <si>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</si>
  <si>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</si>
  <si>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</si>
  <si>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</si>
  <si>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</si>
  <si>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</si>
  <si>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</si>
  <si>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</si>
  <si>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</si>
  <si>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</si>
  <si>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</si>
  <si>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</si>
  <si>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</si>
  <si>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</si>
  <si>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</si>
  <si>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</si>
  <si>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</si>
  <si>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</si>
  <si>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</si>
  <si>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</si>
  <si>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</si>
  <si>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</si>
  <si>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</si>
  <si>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</si>
  <si>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</si>
  <si>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</si>
  <si>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</si>
  <si>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</si>
  <si>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</si>
  <si>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</si>
  <si>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</si>
  <si>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</si>
  <si>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</si>
  <si>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</si>
  <si>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</si>
  <si>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</si>
  <si>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</si>
  <si>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</si>
  <si>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</si>
  <si>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</si>
  <si>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</si>
  <si>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</si>
  <si>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</si>
  <si>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</si>
  <si>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</si>
  <si>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</si>
  <si>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</si>
  <si>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</si>
  <si>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</si>
  <si>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</si>
  <si>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</si>
  <si>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</si>
  <si>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</si>
  <si>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</si>
  <si>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</si>
  <si>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</si>
  <si>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</si>
  <si>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</si>
  <si>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</si>
  <si>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</si>
  <si>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</si>
  <si>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</si>
  <si>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</si>
  <si>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</si>
  <si>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</si>
  <si>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</si>
  <si>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</si>
  <si>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</si>
  <si>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</si>
  <si>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</si>
  <si>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</si>
  <si>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</si>
  <si>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</si>
  <si>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</si>
  <si>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</si>
  <si>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</si>
  <si>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</si>
  <si>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</si>
  <si>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</si>
  <si>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</si>
  <si>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</si>
  <si>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</si>
  <si>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</si>
  <si>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</si>
  <si>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</si>
  <si>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</si>
  <si>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</si>
  <si>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</si>
  <si>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</si>
  <si>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</si>
  <si>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</si>
  <si>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</si>
  <si>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</si>
  <si>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</si>
  <si>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</si>
  <si>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</si>
  <si>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</si>
  <si>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</si>
  <si>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</si>
  <si>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</si>
  <si>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</si>
  <si>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</si>
  <si>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</si>
  <si>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</si>
  <si>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</si>
  <si>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</si>
  <si>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</si>
  <si>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</si>
  <si>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</si>
  <si>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</si>
  <si>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</si>
  <si>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</si>
  <si>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</si>
  <si>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</si>
  <si>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</si>
  <si>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</si>
  <si>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</si>
  <si>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</si>
  <si>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</si>
  <si>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</si>
  <si>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</si>
  <si>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</si>
  <si>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</si>
  <si>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</si>
  <si>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</si>
  <si>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</si>
  <si>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</si>
  <si>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</si>
  <si>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</si>
  <si>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</si>
  <si>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</si>
  <si>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</si>
  <si>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</si>
  <si>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</si>
  <si>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</si>
  <si>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</si>
  <si>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</si>
  <si>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</si>
  <si>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</si>
  <si>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</si>
  <si>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</si>
  <si>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</si>
  <si>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</si>
  <si>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</si>
  <si>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</si>
  <si>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</si>
  <si>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</si>
  <si>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</si>
  <si>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</si>
  <si>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</si>
  <si>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</si>
  <si>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</si>
  <si>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</si>
  <si>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</si>
  <si>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</si>
  <si>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</si>
  <si>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</si>
  <si>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</si>
  <si>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</si>
  <si>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</si>
  <si>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</si>
  <si>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</si>
  <si>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</si>
  <si>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</si>
  <si>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</si>
  <si>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</si>
  <si>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</si>
  <si>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</si>
  <si>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</si>
  <si>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</si>
  <si>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</si>
  <si>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</si>
  <si>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</si>
  <si>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</si>
  <si>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</si>
  <si>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</si>
  <si>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</si>
  <si>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</si>
  <si>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</si>
  <si>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</si>
  <si>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</si>
  <si>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</si>
  <si>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</si>
  <si>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</si>
  <si>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</si>
  <si>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</si>
  <si>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</si>
  <si>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</si>
  <si>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</si>
  <si>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</si>
  <si>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</si>
  <si>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</si>
  <si>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</si>
  <si>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</si>
  <si>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</si>
  <si>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</si>
  <si>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</si>
  <si>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</si>
  <si>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</si>
  <si>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</si>
  <si>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</si>
  <si>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</si>
  <si>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</si>
  <si>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</si>
  <si>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</si>
  <si>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</si>
  <si>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</si>
  <si>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</si>
  <si>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</si>
  <si>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</si>
  <si>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</si>
  <si>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</si>
  <si>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</si>
  <si>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</si>
  <si>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</si>
  <si>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</si>
  <si>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</si>
  <si>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</si>
  <si>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</si>
  <si>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</si>
  <si>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</si>
  <si>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</si>
  <si>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</si>
  <si>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</si>
  <si>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</si>
  <si>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</si>
  <si>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</si>
  <si>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</si>
  <si>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</si>
  <si>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</si>
  <si>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</si>
  <si>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</si>
  <si>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</si>
  <si>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</si>
  <si>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</si>
  <si>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</si>
  <si>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</si>
  <si>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</si>
  <si>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</si>
  <si>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</si>
  <si>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</si>
  <si>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</si>
  <si>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</si>
  <si>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</si>
  <si>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</si>
  <si>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</si>
  <si>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</si>
  <si>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</si>
  <si>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</si>
  <si>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</si>
  <si>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</si>
  <si>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</si>
  <si>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</si>
  <si>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</si>
  <si>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</si>
  <si>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</si>
  <si>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</si>
  <si>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</si>
  <si>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</si>
  <si>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</si>
  <si>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</si>
  <si>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</si>
  <si>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</si>
  <si>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</si>
  <si>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</si>
  <si>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</si>
  <si>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</si>
  <si>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</si>
  <si>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</si>
  <si>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</si>
  <si>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</si>
  <si>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</si>
  <si>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</si>
  <si>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</si>
  <si>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</si>
  <si>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</si>
  <si>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</si>
  <si>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</si>
  <si>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</si>
  <si>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</si>
  <si>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</si>
  <si>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</si>
  <si>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</si>
  <si>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</si>
  <si>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</si>
  <si>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</si>
  <si>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</si>
  <si>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</si>
  <si>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</si>
  <si>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</si>
  <si>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</si>
  <si>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</si>
  <si>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</si>
  <si>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</si>
  <si>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</si>
  <si>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</si>
  <si>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</si>
  <si>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</si>
  <si>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</si>
  <si>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</si>
  <si>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</si>
  <si>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</si>
  <si>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</si>
  <si>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</si>
  <si>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</si>
  <si>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</si>
  <si>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</si>
  <si>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</si>
  <si>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</si>
  <si>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</si>
  <si>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</si>
  <si>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</si>
  <si>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</si>
  <si>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</si>
  <si>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</si>
  <si>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</si>
  <si>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</si>
  <si>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</si>
  <si>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</si>
  <si>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</si>
  <si>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</si>
  <si>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</si>
  <si>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</si>
  <si>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</si>
  <si>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</si>
  <si>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</si>
  <si>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</si>
  <si>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</si>
  <si>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</si>
  <si>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</si>
  <si>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</si>
  <si>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</si>
  <si>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</si>
  <si>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</si>
  <si>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</si>
  <si>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</si>
  <si>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</si>
  <si>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</si>
  <si>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</si>
  <si>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</si>
  <si>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</si>
  <si>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</si>
  <si>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</si>
  <si>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</si>
  <si>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</si>
  <si>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</si>
  <si>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</si>
  <si>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</si>
  <si>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</si>
  <si>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</si>
  <si>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</si>
  <si>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</si>
  <si>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</si>
  <si>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</si>
  <si>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</si>
  <si>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</si>
  <si>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</si>
  <si>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</si>
  <si>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</si>
  <si>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</si>
  <si>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</si>
  <si>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</si>
  <si>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</si>
  <si>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</si>
  <si>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</si>
  <si>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</si>
  <si>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</si>
  <si>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</si>
  <si>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</si>
  <si>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</si>
  <si>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</si>
  <si>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</si>
  <si>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</si>
  <si>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</si>
  <si>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</si>
  <si>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</si>
  <si>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</si>
  <si>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</si>
  <si>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</si>
  <si>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</si>
  <si>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</si>
  <si>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</si>
  <si>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</si>
  <si>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</si>
  <si>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</si>
  <si>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</si>
  <si>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</si>
  <si>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</si>
  <si>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</si>
  <si>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</si>
  <si>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</si>
  <si>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</si>
  <si>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</si>
  <si>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</si>
  <si>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</si>
  <si>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</si>
  <si>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</si>
  <si>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</si>
  <si>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</si>
  <si>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</si>
  <si>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</si>
  <si>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</si>
  <si>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</si>
  <si>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</si>
  <si>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</si>
  <si>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</si>
  <si>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</si>
  <si>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</si>
  <si>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</si>
  <si>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</si>
  <si>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</si>
  <si>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</si>
  <si>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</si>
  <si>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</si>
  <si>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</si>
  <si>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</si>
  <si>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</si>
  <si>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</si>
  <si>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</si>
  <si>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</si>
  <si>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</si>
  <si>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</si>
  <si>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</si>
  <si>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</si>
  <si>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</si>
  <si>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</si>
  <si>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</si>
  <si>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</si>
  <si>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</si>
  <si>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</si>
  <si>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</si>
  <si>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</si>
  <si>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</si>
  <si>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</si>
  <si>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</si>
  <si>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</si>
  <si>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</si>
  <si>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</si>
  <si>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</si>
  <si>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</si>
  <si>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</si>
  <si>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</si>
  <si>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</si>
  <si>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</si>
  <si>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</si>
  <si>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</si>
  <si>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</si>
  <si>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</si>
  <si>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</si>
  <si>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</si>
  <si>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</si>
  <si>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</si>
  <si>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</si>
  <si>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</si>
  <si>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</si>
  <si>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</si>
  <si>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</si>
  <si>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</si>
  <si>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</si>
  <si>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</si>
  <si>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</si>
  <si>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</si>
  <si>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</si>
  <si>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</si>
  <si>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</si>
  <si>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</si>
  <si>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</si>
  <si>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</si>
  <si>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</si>
  <si>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</si>
  <si>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</si>
  <si>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</si>
  <si>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</si>
  <si>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</si>
  <si>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</si>
  <si>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</si>
  <si>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</si>
  <si>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</si>
  <si>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</si>
  <si>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</si>
  <si>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</si>
  <si>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</si>
  <si>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</si>
  <si>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</si>
  <si>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</si>
  <si>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</si>
  <si>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</si>
  <si>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</si>
  <si>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</si>
  <si>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</si>
  <si>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</si>
  <si>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</si>
  <si>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</si>
  <si>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</si>
  <si>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</si>
  <si>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</si>
  <si>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</si>
  <si>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</si>
  <si>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</si>
  <si>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</si>
  <si>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</si>
  <si>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</si>
  <si>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</si>
  <si>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</si>
  <si>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</si>
  <si>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</si>
  <si>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</si>
  <si>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</si>
  <si>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</si>
  <si>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</si>
  <si>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</si>
  <si>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</si>
  <si>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</si>
  <si>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</si>
  <si>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</si>
  <si>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</si>
  <si>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</si>
  <si>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</si>
  <si>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</si>
  <si>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</si>
  <si>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</si>
  <si>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</si>
  <si>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</si>
  <si>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</si>
  <si>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</si>
  <si>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</si>
  <si>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</si>
  <si>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</si>
  <si>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</si>
  <si>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</si>
  <si>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</si>
  <si>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</si>
  <si>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</si>
  <si>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</si>
  <si>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</si>
  <si>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</si>
  <si>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</si>
  <si>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</si>
  <si>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</si>
  <si>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</si>
  <si>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</si>
  <si>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</si>
  <si>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</si>
  <si>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</si>
  <si>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</si>
  <si>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</si>
  <si>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</si>
  <si>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</si>
  <si>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</si>
  <si>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</si>
  <si>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</si>
  <si>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</si>
  <si>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</si>
  <si>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</si>
  <si>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</si>
  <si>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</si>
  <si>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</si>
  <si>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</si>
  <si>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</si>
  <si>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</si>
  <si>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</si>
  <si>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</si>
  <si>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</si>
  <si>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</si>
  <si>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</si>
  <si>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</si>
  <si>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</si>
  <si>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</si>
  <si>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</si>
  <si>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</si>
  <si>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</si>
  <si>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</si>
  <si>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</si>
  <si>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</si>
  <si>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</si>
  <si>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</si>
  <si>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</si>
  <si>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</si>
  <si>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</si>
  <si>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</si>
  <si>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</si>
  <si>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</si>
  <si>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</si>
  <si>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</si>
  <si>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</si>
  <si>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</si>
  <si>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</si>
  <si>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</si>
  <si>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</si>
  <si>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</si>
  <si>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</si>
  <si>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</si>
  <si>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</si>
  <si>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</si>
  <si>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</si>
  <si>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</si>
  <si>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</si>
  <si>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</si>
  <si>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</si>
  <si>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</si>
  <si>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</si>
  <si>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</si>
  <si>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</si>
  <si>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</si>
  <si>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</si>
  <si>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</si>
  <si>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</si>
  <si>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</si>
  <si>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</si>
  <si>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</si>
  <si>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</si>
  <si>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</si>
  <si>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</si>
  <si>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</si>
  <si>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</si>
  <si>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</si>
  <si>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</si>
  <si>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</si>
  <si>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</si>
  <si>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</si>
  <si>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</si>
  <si>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</si>
  <si>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</si>
  <si>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</si>
  <si>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</si>
  <si>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</si>
  <si>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</si>
  <si>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</si>
  <si>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</si>
  <si>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</si>
  <si>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</si>
  <si>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</si>
  <si>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</si>
  <si>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</si>
  <si>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</si>
  <si>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</si>
  <si>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</si>
  <si>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</si>
  <si>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</si>
  <si>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</si>
  <si>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</si>
  <si>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</si>
  <si>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</si>
  <si>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</si>
  <si>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</si>
  <si>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</si>
  <si>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</si>
  <si>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</si>
  <si>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</si>
  <si>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</si>
  <si>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</si>
  <si>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</si>
  <si>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</si>
  <si>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</si>
  <si>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</si>
  <si>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</si>
  <si>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</si>
  <si>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</si>
  <si>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</si>
  <si>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</si>
  <si>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</si>
  <si>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</si>
  <si>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</si>
  <si>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</si>
  <si>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</si>
  <si>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</si>
  <si>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</si>
  <si>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</si>
  <si>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</si>
  <si>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</si>
  <si>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</si>
  <si>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</si>
  <si>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</si>
  <si>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</si>
  <si>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</si>
  <si>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</si>
  <si>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</si>
  <si>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</si>
  <si>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</si>
  <si>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</si>
  <si>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</si>
  <si>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</si>
  <si>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</si>
  <si>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</si>
  <si>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</si>
  <si>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</si>
  <si>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</si>
  <si>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</si>
  <si>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</si>
  <si>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</si>
  <si>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</si>
  <si>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</si>
  <si>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</si>
  <si>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</si>
  <si>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</si>
  <si>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</si>
  <si>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</si>
  <si>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</si>
  <si>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</si>
  <si>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</si>
  <si>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</si>
  <si>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</si>
  <si>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</si>
  <si>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</si>
  <si>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</si>
  <si>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</si>
  <si>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</si>
  <si>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</si>
  <si>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</si>
  <si>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</si>
  <si>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</si>
  <si>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</si>
  <si>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</si>
  <si>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</si>
  <si>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</si>
  <si>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</si>
  <si>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</si>
  <si>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</si>
  <si>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</si>
  <si>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</si>
  <si>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</si>
  <si>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</si>
  <si>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</si>
  <si>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</si>
  <si>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</si>
  <si>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</si>
  <si>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</si>
  <si>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</si>
  <si>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</si>
  <si>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</si>
  <si>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</si>
  <si>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</si>
  <si>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</si>
  <si>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</si>
  <si>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</si>
  <si>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</si>
  <si>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</si>
  <si>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</si>
  <si>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</si>
  <si>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</si>
  <si>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</si>
  <si>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</si>
  <si>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</si>
  <si>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</si>
  <si>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</si>
  <si>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</si>
  <si>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</si>
  <si>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</si>
  <si>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</si>
  <si>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</si>
  <si>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</si>
  <si>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</si>
  <si>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</si>
  <si>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</si>
  <si>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</si>
  <si>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</si>
  <si>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</si>
  <si>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</si>
  <si>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</si>
  <si>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</si>
  <si>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</si>
  <si>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</si>
  <si>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</si>
  <si>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</si>
  <si>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</si>
  <si>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</si>
  <si>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</si>
  <si>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</si>
  <si>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</si>
  <si>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</si>
  <si>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</si>
  <si>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</si>
  <si>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</si>
  <si>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</si>
  <si>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</si>
  <si>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</si>
  <si>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</si>
  <si>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</si>
  <si>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</si>
  <si>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</si>
  <si>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</si>
  <si>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</si>
  <si>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</si>
  <si>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</si>
  <si>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</si>
  <si>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</si>
  <si>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</si>
  <si>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</si>
  <si>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</si>
  <si>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</si>
  <si>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</si>
  <si>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</si>
  <si>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</si>
  <si>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</si>
  <si>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</si>
  <si>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</si>
  <si>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</si>
  <si>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</si>
  <si>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</si>
  <si>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</si>
  <si>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</si>
  <si>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</si>
  <si>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</si>
  <si>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</si>
  <si>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</si>
  <si>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</si>
  <si>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</si>
  <si>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</si>
  <si>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</si>
  <si>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</si>
  <si>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</si>
  <si>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</si>
  <si>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</si>
  <si>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</si>
  <si>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</si>
  <si>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</si>
  <si>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</si>
  <si>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</si>
  <si>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</si>
  <si>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</si>
  <si>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</si>
  <si>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</si>
  <si>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</si>
  <si>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</si>
  <si>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</si>
  <si>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</si>
  <si>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</si>
  <si>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</si>
  <si>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</si>
  <si>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</si>
  <si>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</si>
  <si>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</si>
  <si>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</si>
  <si>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</si>
  <si>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</si>
  <si>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</si>
  <si>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</si>
  <si>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</si>
  <si>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</si>
  <si>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</si>
  <si>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</si>
  <si>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</si>
  <si>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</si>
  <si>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</si>
  <si>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</si>
  <si>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</si>
  <si>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</si>
  <si>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</si>
  <si>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</si>
  <si>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</si>
  <si>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</si>
  <si>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</si>
  <si>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</si>
  <si>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</si>
  <si>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</si>
  <si>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</si>
  <si>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</si>
  <si>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</si>
  <si>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</si>
  <si>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</si>
  <si>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</si>
  <si>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</si>
  <si>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</si>
  <si>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</si>
  <si>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</si>
  <si>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</si>
  <si>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</si>
  <si>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</si>
  <si>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</si>
  <si>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</si>
  <si>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</si>
  <si>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</si>
  <si>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</si>
  <si>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</si>
  <si>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</si>
  <si>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</si>
  <si>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</si>
  <si>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</si>
  <si>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</si>
  <si>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</si>
  <si>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</si>
  <si>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</si>
  <si>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</si>
  <si>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</si>
  <si>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</si>
  <si>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</si>
  <si>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</si>
  <si>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</si>
  <si>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</si>
  <si>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</si>
  <si>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</si>
  <si>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</si>
  <si>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</si>
  <si>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</si>
  <si>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</si>
  <si>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</si>
  <si>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</si>
  <si>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</si>
  <si>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</si>
  <si>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</si>
  <si>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</si>
  <si>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</si>
  <si>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</si>
  <si>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</si>
  <si>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</si>
  <si>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</si>
  <si>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</si>
  <si>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</si>
  <si>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</si>
  <si>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</si>
  <si>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</si>
  <si>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</si>
  <si>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</si>
  <si>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</si>
  <si>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</si>
  <si>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</si>
  <si>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</si>
  <si>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</si>
  <si>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</si>
  <si>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</si>
  <si>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</si>
  <si>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</si>
  <si>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</si>
  <si>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</si>
  <si>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</si>
  <si>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</si>
  <si>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</si>
  <si>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</si>
  <si>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</si>
  <si>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</si>
  <si>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</si>
  <si>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</si>
  <si>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</si>
  <si>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</si>
  <si>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</si>
  <si>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</si>
  <si>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</si>
  <si>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</si>
  <si>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</si>
  <si>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</si>
  <si>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</si>
  <si>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</si>
  <si>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</si>
  <si>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</si>
  <si>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</si>
  <si>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</si>
  <si>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</si>
  <si>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</si>
  <si>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</si>
  <si>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</si>
  <si>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</si>
  <si>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</si>
  <si>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</si>
  <si>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</si>
  <si>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</si>
  <si>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</si>
  <si>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</si>
  <si>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</si>
  <si>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</si>
  <si>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</si>
  <si>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</si>
  <si>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</si>
  <si>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</si>
  <si>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</si>
  <si>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</si>
  <si>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</si>
  <si>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</si>
  <si>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</si>
  <si>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</si>
  <si>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</si>
  <si>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</si>
  <si>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</si>
  <si>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</si>
  <si>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</si>
  <si>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</si>
  <si>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</si>
  <si>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</si>
  <si>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</si>
  <si>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</si>
  <si>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</si>
  <si>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</si>
  <si>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</si>
  <si>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</si>
  <si>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</si>
  <si>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</si>
  <si>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</si>
  <si>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</si>
  <si>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</si>
  <si>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</si>
  <si>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</si>
  <si>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</si>
  <si>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</si>
  <si>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</si>
  <si>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</si>
  <si>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</si>
  <si>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</si>
  <si>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</si>
  <si>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</si>
  <si>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</si>
  <si>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</si>
  <si>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</si>
  <si>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</si>
  <si>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</si>
  <si>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</si>
  <si>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</si>
  <si>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</si>
  <si>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</si>
  <si>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</si>
  <si>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</si>
  <si>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</si>
  <si>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</si>
  <si>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</si>
  <si>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</si>
  <si>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</si>
  <si>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</si>
  <si>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</si>
  <si>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</si>
  <si>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</si>
  <si>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</si>
  <si>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</si>
  <si>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</si>
  <si>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</si>
  <si>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</si>
  <si>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</si>
  <si>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</si>
  <si>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</si>
  <si>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</si>
  <si>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</si>
  <si>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</si>
  <si>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</si>
  <si>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</si>
  <si>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</si>
  <si>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</si>
  <si>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</si>
  <si>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</si>
  <si>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</si>
  <si>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</si>
  <si>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</si>
  <si>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</si>
  <si>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</si>
  <si>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</si>
  <si>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</si>
  <si>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</si>
  <si>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</si>
  <si>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</si>
  <si>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</si>
  <si>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</si>
  <si>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</si>
  <si>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</si>
  <si>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</si>
  <si>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</si>
  <si>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</si>
  <si>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</si>
  <si>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</si>
  <si>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</si>
  <si>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</si>
  <si>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</si>
  <si>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</si>
  <si>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</si>
  <si>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</si>
  <si>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</si>
  <si>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</si>
  <si>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</si>
  <si>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</si>
  <si>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</si>
  <si>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</si>
  <si>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</si>
  <si>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</si>
  <si>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</si>
  <si>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</si>
  <si>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</si>
  <si>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</si>
  <si>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</si>
  <si>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</si>
  <si>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</si>
  <si>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</si>
  <si>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</si>
  <si>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</si>
  <si>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</si>
  <si>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</si>
  <si>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</si>
  <si>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</si>
  <si>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</si>
  <si>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</si>
  <si>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</si>
  <si>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</si>
  <si>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</si>
  <si>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</si>
  <si>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</si>
  <si>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</si>
  <si>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</si>
  <si>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</si>
  <si>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</si>
  <si>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</si>
  <si>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</si>
  <si>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</si>
  <si>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</si>
  <si>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</si>
  <si>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</si>
  <si>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</si>
  <si>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</si>
  <si>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</si>
  <si>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</si>
  <si>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</si>
  <si>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</si>
  <si>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</si>
  <si>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</si>
  <si>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</si>
  <si>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</si>
  <si>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</si>
  <si>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</si>
  <si>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</si>
  <si>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</si>
  <si>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</si>
  <si>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</si>
  <si>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</si>
  <si>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</si>
  <si>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</si>
  <si>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</si>
  <si>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</si>
  <si>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</si>
  <si>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</si>
  <si>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</si>
  <si>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</si>
  <si>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</si>
  <si>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</si>
  <si>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</si>
  <si>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</si>
  <si>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</si>
  <si>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</si>
  <si>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</si>
  <si>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</si>
  <si>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</si>
  <si>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</si>
  <si>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</si>
  <si>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</si>
  <si>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</si>
  <si>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</si>
  <si>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</si>
  <si>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</si>
  <si>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</si>
  <si>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</si>
  <si>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</si>
  <si>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</si>
  <si>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</si>
  <si>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</si>
  <si>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</si>
  <si>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</si>
  <si>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</si>
  <si>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</si>
  <si>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</si>
  <si>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</si>
  <si>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</si>
  <si>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</si>
  <si>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</si>
  <si>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</si>
  <si>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</si>
  <si>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</si>
  <si>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</si>
  <si>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</si>
  <si>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</si>
  <si>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</si>
  <si>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</si>
  <si>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</si>
  <si>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</si>
  <si>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</si>
  <si>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</si>
  <si>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</si>
  <si>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</si>
  <si>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</si>
  <si>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</si>
  <si>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</si>
  <si>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</si>
  <si>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</si>
  <si>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</si>
  <si>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</si>
  <si>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</si>
  <si>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</si>
  <si>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</si>
  <si>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</si>
  <si>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</si>
  <si>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</si>
  <si>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</si>
  <si>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</si>
  <si>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</si>
  <si>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</si>
  <si>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</si>
  <si>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</si>
  <si>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</si>
  <si>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</si>
  <si>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</si>
  <si>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</si>
  <si>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</si>
  <si>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</si>
  <si>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</si>
  <si>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</si>
  <si>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</si>
  <si>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</si>
  <si>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</si>
  <si>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</si>
  <si>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</si>
  <si>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</si>
  <si>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</si>
  <si>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</si>
  <si>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</si>
  <si>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</si>
  <si>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</si>
  <si>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</si>
  <si>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</si>
  <si>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</si>
  <si>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</si>
  <si>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</si>
  <si>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</si>
  <si>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</si>
  <si>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</si>
  <si>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</si>
  <si>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</si>
  <si>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</si>
  <si>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</si>
  <si>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</si>
  <si>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</si>
  <si>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</si>
  <si>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</si>
  <si>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</si>
  <si>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</si>
  <si>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</si>
  <si>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</si>
  <si>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</si>
  <si>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</si>
  <si>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</si>
  <si>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</si>
  <si>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</si>
  <si>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</si>
  <si>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</si>
  <si>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</si>
  <si>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</si>
  <si>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</si>
  <si>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</si>
  <si>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</si>
  <si>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</si>
  <si>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</si>
  <si>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</si>
  <si>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</si>
  <si>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</si>
  <si>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</si>
  <si>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</si>
  <si>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</si>
  <si>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</si>
  <si>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</si>
  <si>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</si>
  <si>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</si>
  <si>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</si>
  <si>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</si>
  <si>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</si>
  <si>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</si>
  <si>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</si>
  <si>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</si>
  <si>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</si>
  <si>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</si>
  <si>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</si>
  <si>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</si>
  <si>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</si>
  <si>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</si>
  <si>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</si>
  <si>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</si>
  <si>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</si>
  <si>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</si>
  <si>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</si>
  <si>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</si>
  <si>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</si>
  <si>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</si>
  <si>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</si>
  <si>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</si>
  <si>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</si>
  <si>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</si>
  <si>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</si>
  <si>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</si>
  <si>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</si>
  <si>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</si>
  <si>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</si>
  <si>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</si>
  <si>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</si>
  <si>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</si>
  <si>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</si>
  <si>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</si>
  <si>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</si>
  <si>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</si>
  <si>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</si>
  <si>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</si>
  <si>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</si>
  <si>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</si>
  <si>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</si>
  <si>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</si>
  <si>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</si>
  <si>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</si>
  <si>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</si>
  <si>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</si>
  <si>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</si>
  <si>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</si>
  <si>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</si>
  <si>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</si>
  <si>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</si>
  <si>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</si>
  <si>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</si>
  <si>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</si>
  <si>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</si>
  <si>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</si>
  <si>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</si>
  <si>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</si>
  <si>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</si>
  <si>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</si>
  <si>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</si>
  <si>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</si>
  <si>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</si>
  <si>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</si>
  <si>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</si>
  <si>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</si>
  <si>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</si>
  <si>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</si>
  <si>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</si>
  <si>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</si>
  <si>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</si>
  <si>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</si>
  <si>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</si>
  <si>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</si>
  <si>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</si>
  <si>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</si>
  <si>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</si>
  <si>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</si>
  <si>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</si>
  <si>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</si>
  <si>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</si>
  <si>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</si>
  <si>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</si>
  <si>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</si>
  <si>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</si>
  <si>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</si>
  <si>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</si>
  <si>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</si>
  <si>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</si>
  <si>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</si>
  <si>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</si>
  <si>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</si>
  <si>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</si>
  <si>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</si>
  <si>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</si>
  <si>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</si>
  <si>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</si>
  <si>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</si>
  <si>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</si>
  <si>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</si>
  <si>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</si>
  <si>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</si>
  <si>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</si>
  <si>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</si>
  <si>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</si>
  <si>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</si>
  <si>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</si>
  <si>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</si>
  <si>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</si>
  <si>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</si>
  <si>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</si>
  <si>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</si>
  <si>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</si>
  <si>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</si>
  <si>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</si>
  <si>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</si>
  <si>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</si>
  <si>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</si>
  <si>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</si>
  <si>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</si>
  <si>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</si>
  <si>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</si>
  <si>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</si>
  <si>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</si>
  <si>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</si>
  <si>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</si>
  <si>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</si>
  <si>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</si>
  <si>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</si>
  <si>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</si>
  <si>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</si>
  <si>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</si>
  <si>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</si>
  <si>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</si>
  <si>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</si>
  <si>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</si>
  <si>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</si>
  <si>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</si>
  <si>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</si>
  <si>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</si>
  <si>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</si>
  <si>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</si>
  <si>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</si>
  <si>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</si>
  <si>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</si>
  <si>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</si>
  <si>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</si>
  <si>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</si>
  <si>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</si>
  <si>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</si>
  <si>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</si>
  <si>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</si>
  <si>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</si>
  <si>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</si>
  <si>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</si>
  <si>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</si>
  <si>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</si>
  <si>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</si>
  <si>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</si>
  <si>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</si>
  <si>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</si>
  <si>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</si>
  <si>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</si>
  <si>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</si>
  <si>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</si>
  <si>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</si>
  <si>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</si>
  <si>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</si>
  <si>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</si>
  <si>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</si>
  <si>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</si>
  <si>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</si>
  <si>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</si>
  <si>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</si>
  <si>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</si>
  <si>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</si>
  <si>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</si>
  <si>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</si>
  <si>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</si>
  <si>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</si>
  <si>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</si>
  <si>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</si>
  <si>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</si>
  <si>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</si>
  <si>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</si>
  <si>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</si>
  <si>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</si>
  <si>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</si>
  <si>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</si>
  <si>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</si>
  <si>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</si>
  <si>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</si>
  <si>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</si>
  <si>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</si>
  <si>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</si>
  <si>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</si>
  <si>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</si>
  <si>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</si>
  <si>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</si>
  <si>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</si>
  <si>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</si>
  <si>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</si>
  <si>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</si>
  <si>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</si>
  <si>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</si>
  <si>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</si>
  <si>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</si>
  <si>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</si>
  <si>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</si>
  <si>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</si>
  <si>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</si>
  <si>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</si>
  <si>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</si>
  <si>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</si>
  <si>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</si>
  <si>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</si>
  <si>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</si>
  <si>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</si>
  <si>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</si>
  <si>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</si>
  <si>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</si>
  <si>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</si>
  <si>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</si>
  <si>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</si>
  <si>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</si>
  <si>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</si>
  <si>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</si>
  <si>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</si>
  <si>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</si>
  <si>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</si>
  <si>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</si>
  <si>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</si>
  <si>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</si>
  <si>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</si>
  <si>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</si>
  <si>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</si>
  <si>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</si>
  <si>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</si>
  <si>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</si>
  <si>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</si>
  <si>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</si>
  <si>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</si>
  <si>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</si>
  <si>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</si>
  <si>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</si>
  <si>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</si>
  <si>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</si>
  <si>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</si>
  <si>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</si>
  <si>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</si>
  <si>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</si>
  <si>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</si>
  <si>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</si>
  <si>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</si>
  <si>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</si>
  <si>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</si>
  <si>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</si>
  <si>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</si>
  <si>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</si>
  <si>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</si>
  <si>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</si>
  <si>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</si>
  <si>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</si>
  <si>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</si>
  <si>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</si>
  <si>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</si>
  <si>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</si>
  <si>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</si>
  <si>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</si>
  <si>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</si>
  <si>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</si>
  <si>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</si>
  <si>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</si>
  <si>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</si>
  <si>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</si>
  <si>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</si>
  <si>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</si>
  <si>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</si>
  <si>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</si>
  <si>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</si>
  <si>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</si>
  <si>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</si>
  <si>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</si>
  <si>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</si>
  <si>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</si>
  <si>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</si>
  <si>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</si>
  <si>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</si>
  <si>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</si>
  <si>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</si>
  <si>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</si>
  <si>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</si>
  <si>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</si>
  <si>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</si>
  <si>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</si>
  <si>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</si>
  <si>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</si>
  <si>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</si>
  <si>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</si>
  <si>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</si>
  <si>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</si>
  <si>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</si>
  <si>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</si>
  <si>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</si>
  <si>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</si>
  <si>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</si>
  <si>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</si>
  <si>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</si>
  <si>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</si>
  <si>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</si>
  <si>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</si>
  <si>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</si>
  <si>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</si>
  <si>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</si>
  <si>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</si>
  <si>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</si>
  <si>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</si>
  <si>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</si>
  <si>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</si>
  <si>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</si>
  <si>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</si>
  <si>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</si>
  <si>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</si>
  <si>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</si>
  <si>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</si>
  <si>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</si>
  <si>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</si>
  <si>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</si>
  <si>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</si>
  <si>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</si>
  <si>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</si>
  <si>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</si>
  <si>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</si>
  <si>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</si>
  <si>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</si>
  <si>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</si>
  <si>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</si>
  <si>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</si>
  <si>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</si>
  <si>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</si>
  <si>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</si>
  <si>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</si>
  <si>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</si>
  <si>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</si>
  <si>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</si>
  <si>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</si>
  <si>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</si>
  <si>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</si>
  <si>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</si>
  <si>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</si>
  <si>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</si>
  <si>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</si>
  <si>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</si>
  <si>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</si>
  <si>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</si>
  <si>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</si>
  <si>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</si>
  <si>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</si>
  <si>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</si>
  <si>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</si>
  <si>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</si>
  <si>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</si>
  <si>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</si>
  <si>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</si>
  <si>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</si>
  <si>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</si>
  <si>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</si>
  <si>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</si>
  <si>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</si>
  <si>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</si>
  <si>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</si>
  <si>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</si>
  <si>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</si>
  <si>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</si>
  <si>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</si>
  <si>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</si>
  <si>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</si>
  <si>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</si>
  <si>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</si>
  <si>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</si>
  <si>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</si>
  <si>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</si>
  <si>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</si>
  <si>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</si>
  <si>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</si>
  <si>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</si>
  <si>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</si>
  <si>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</si>
  <si>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</si>
  <si>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</si>
  <si>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</si>
  <si>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</si>
  <si>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</si>
  <si>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</si>
  <si>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</si>
  <si>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</si>
  <si>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</si>
  <si>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</si>
  <si>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</si>
  <si>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</si>
  <si>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</si>
  <si>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</si>
  <si>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</si>
  <si>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</si>
  <si>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</si>
  <si>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</si>
  <si>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</si>
  <si>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</si>
  <si>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</si>
  <si>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</si>
  <si>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</si>
  <si>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</si>
  <si>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</si>
  <si>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</si>
  <si>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</si>
  <si>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</si>
  <si>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</si>
  <si>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</si>
  <si>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</si>
  <si>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</si>
  <si>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</si>
  <si>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</si>
  <si>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</si>
  <si>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</si>
  <si>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</si>
  <si>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</si>
  <si>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</si>
  <si>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</si>
  <si>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</si>
  <si>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</si>
  <si>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</si>
  <si>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</si>
  <si>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</si>
  <si>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</si>
  <si>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</si>
  <si>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</si>
  <si>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</si>
  <si>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</si>
  <si>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</si>
  <si>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</si>
  <si>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</si>
  <si>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</si>
  <si>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</si>
  <si>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</si>
  <si>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</si>
  <si>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</si>
  <si>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</si>
  <si>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</si>
  <si>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</si>
  <si>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</si>
  <si>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</si>
  <si>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</si>
  <si>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</si>
  <si>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</si>
  <si>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</si>
  <si>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</si>
  <si>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</si>
  <si>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</si>
  <si>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</si>
  <si>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</si>
  <si>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</si>
  <si>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</si>
  <si>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</si>
  <si>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</si>
  <si>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</si>
  <si>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</si>
  <si>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</si>
  <si>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</si>
  <si>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</si>
  <si>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</si>
  <si>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</si>
  <si>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</si>
  <si>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</si>
  <si>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</si>
  <si>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</si>
  <si>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</si>
  <si>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</si>
  <si>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</si>
  <si>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</si>
  <si>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</si>
  <si>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</si>
  <si>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</si>
  <si>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</si>
  <si>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</si>
  <si>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</si>
  <si>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</si>
  <si>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</si>
  <si>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</si>
  <si>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</si>
  <si>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</si>
  <si>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</si>
  <si>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</si>
  <si>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</si>
  <si>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</si>
  <si>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</si>
  <si>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</si>
  <si>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</si>
  <si>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</si>
  <si>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</si>
  <si>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</si>
  <si>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</si>
  <si>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</si>
  <si>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</si>
  <si>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</si>
  <si>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</si>
  <si>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</si>
  <si>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</si>
  <si>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</si>
  <si>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</si>
  <si>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</si>
  <si>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</si>
  <si>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</si>
  <si>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</si>
  <si>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</si>
  <si>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</si>
  <si>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</si>
  <si>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</si>
  <si>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</si>
  <si>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</si>
  <si>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</si>
  <si>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</si>
  <si>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</si>
  <si>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</si>
  <si>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</si>
  <si>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</si>
  <si>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</si>
  <si>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</si>
  <si>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</si>
  <si>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</si>
  <si>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</si>
  <si>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</si>
  <si>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</si>
  <si>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</si>
  <si>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</si>
  <si>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</si>
  <si>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</si>
  <si>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</si>
  <si>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</si>
  <si>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</si>
  <si>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</si>
  <si>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</si>
  <si>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</si>
  <si>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</si>
  <si>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</si>
  <si>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</si>
  <si>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</si>
  <si>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</si>
  <si>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</si>
  <si>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</si>
  <si>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</si>
  <si>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</si>
  <si>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</si>
  <si>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</si>
  <si>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</si>
  <si>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</si>
  <si>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</si>
  <si>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</si>
  <si>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</si>
  <si>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</si>
  <si>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</si>
  <si>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</si>
  <si>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</si>
  <si>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</si>
  <si>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</si>
  <si>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</si>
  <si>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</si>
  <si>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</si>
  <si>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</si>
  <si>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</si>
  <si>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</si>
  <si>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</si>
  <si>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</si>
  <si>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</si>
  <si>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</si>
  <si>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</si>
  <si>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</si>
  <si>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</si>
  <si>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</si>
  <si>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</si>
  <si>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</si>
  <si>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</si>
  <si>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</si>
  <si>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</si>
  <si>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</si>
  <si>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</si>
  <si>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</si>
  <si>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</si>
  <si>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</si>
  <si>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</si>
  <si>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</si>
  <si>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</si>
  <si>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</si>
  <si>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</si>
  <si>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</si>
  <si>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</si>
  <si>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</si>
  <si>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</si>
  <si>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</si>
  <si>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</si>
  <si>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</si>
  <si>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</si>
  <si>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</si>
  <si>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</si>
  <si>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</si>
  <si>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</si>
  <si>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</si>
  <si>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</si>
  <si>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</si>
  <si>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</si>
  <si>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</si>
  <si>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</si>
  <si>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</si>
  <si>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</si>
  <si>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</si>
  <si>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</si>
  <si>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</si>
  <si>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</si>
  <si>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</si>
  <si>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</si>
  <si>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</si>
  <si>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</si>
  <si>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</si>
  <si>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</si>
  <si>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</si>
  <si>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</si>
  <si>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</si>
  <si>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</si>
  <si>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</si>
  <si>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</si>
  <si>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</si>
  <si>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</si>
  <si>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</si>
  <si>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</si>
  <si>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</si>
  <si>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</si>
  <si>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</si>
  <si>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</si>
  <si>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</si>
  <si>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</si>
  <si>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</si>
  <si>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</si>
  <si>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</si>
  <si>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</si>
  <si>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</si>
  <si>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</si>
  <si>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</si>
  <si>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</si>
  <si>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</si>
  <si>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</si>
  <si>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</si>
  <si>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</si>
  <si>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</si>
  <si>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</si>
  <si>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</si>
  <si>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</si>
  <si>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</si>
  <si>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</si>
  <si>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</si>
  <si>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</si>
  <si>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</si>
  <si>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</si>
  <si>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</si>
  <si>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</si>
  <si>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</si>
  <si>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</si>
  <si>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</si>
  <si>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</si>
  <si>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</si>
  <si>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</si>
  <si>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</si>
  <si>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</si>
  <si>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</si>
  <si>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</si>
  <si>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</si>
  <si>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</si>
  <si>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</si>
  <si>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</si>
  <si>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</si>
  <si>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</si>
  <si>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</si>
  <si>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</si>
  <si>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</si>
  <si>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</si>
  <si>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</si>
  <si>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</si>
  <si>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</si>
  <si>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</si>
  <si>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</si>
  <si>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</si>
  <si>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</si>
  <si>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</si>
  <si>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</si>
  <si>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</si>
  <si>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</si>
  <si>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</si>
  <si>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</si>
  <si>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</si>
  <si>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</si>
  <si>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</si>
  <si>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</si>
  <si>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</si>
  <si>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</si>
  <si>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</si>
  <si>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</si>
  <si>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</si>
  <si>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</si>
  <si>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</si>
  <si>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</si>
  <si>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</si>
  <si>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</si>
  <si>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</si>
  <si>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</si>
  <si>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</si>
  <si>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</si>
  <si>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</si>
  <si>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</si>
  <si>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</si>
  <si>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</si>
  <si>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</si>
  <si>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</si>
  <si>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</si>
  <si>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</si>
  <si>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</si>
  <si>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</si>
  <si>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</si>
  <si>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</si>
  <si>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</si>
  <si>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</si>
  <si>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</si>
  <si>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</si>
  <si>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</si>
  <si>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</si>
  <si>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</si>
  <si>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</si>
  <si>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</si>
  <si>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</si>
  <si>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</si>
  <si>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</si>
  <si>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</si>
  <si>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</si>
  <si>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</si>
  <si>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</si>
  <si>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</si>
  <si>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</si>
  <si>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</si>
  <si>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</si>
  <si>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</si>
  <si>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</si>
  <si>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</si>
  <si>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</si>
  <si>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</si>
  <si>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</si>
  <si>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</si>
  <si>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</si>
  <si>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</si>
  <si>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</si>
  <si>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</si>
  <si>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</si>
  <si>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</si>
  <si>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</si>
  <si>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</si>
  <si>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</si>
  <si>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</si>
  <si>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</si>
  <si>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</si>
  <si>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</si>
  <si>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</si>
  <si>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</si>
  <si>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</si>
  <si>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</si>
  <si>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</si>
  <si>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</si>
  <si>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</si>
  <si>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</si>
  <si>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</si>
  <si>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</si>
  <si>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</si>
  <si>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</si>
  <si>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</si>
  <si>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</si>
  <si>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</si>
  <si>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</si>
  <si>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</si>
  <si>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</si>
  <si>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</si>
  <si>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</si>
  <si>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</si>
  <si>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</si>
  <si>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</si>
  <si>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</si>
  <si>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</si>
  <si>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</si>
  <si>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</si>
  <si>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</si>
  <si>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</si>
  <si>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</si>
  <si>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</si>
  <si>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</si>
  <si>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</si>
  <si>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</si>
  <si>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</si>
  <si>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</si>
  <si>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</si>
  <si>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</si>
  <si>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</si>
  <si>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</si>
  <si>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</si>
  <si>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</si>
  <si>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</si>
  <si>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</si>
  <si>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</si>
  <si>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</si>
  <si>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</si>
  <si>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</si>
  <si>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</si>
  <si>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</si>
  <si>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</si>
  <si>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</si>
  <si>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</si>
  <si>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</si>
  <si>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</si>
  <si>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</si>
  <si>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</si>
  <si>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</si>
  <si>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</si>
  <si>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</si>
  <si>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</si>
  <si>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</si>
  <si>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</si>
  <si>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</si>
  <si>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</si>
  <si>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</si>
  <si>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</si>
  <si>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</si>
  <si>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</si>
  <si>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</si>
  <si>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</si>
  <si>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</si>
  <si>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</si>
  <si>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</si>
  <si>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</si>
  <si>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</si>
  <si>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</si>
  <si>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</si>
  <si>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</si>
  <si>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</si>
  <si>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</si>
  <si>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</si>
  <si>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</si>
  <si>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</si>
  <si>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</si>
  <si>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</si>
  <si>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</si>
  <si>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</si>
  <si>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</si>
  <si>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</si>
  <si>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</si>
  <si>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</si>
  <si>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</si>
  <si>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</si>
  <si>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</si>
  <si>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</si>
  <si>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</si>
  <si>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</si>
  <si>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</si>
  <si>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</si>
  <si>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</si>
  <si>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</si>
  <si>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</si>
  <si>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</si>
  <si>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</si>
  <si>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</si>
  <si>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</si>
  <si>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</si>
  <si>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</si>
  <si>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</si>
  <si>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</si>
  <si>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</si>
  <si>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</si>
  <si>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</si>
  <si>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</si>
  <si>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</si>
  <si>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</si>
  <si>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</si>
  <si>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</si>
  <si>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</si>
  <si>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</si>
  <si>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</si>
  <si>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</si>
  <si>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</si>
  <si>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</si>
  <si>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</si>
  <si>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</si>
  <si>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</si>
  <si>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</si>
  <si>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</si>
  <si>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</si>
  <si>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</si>
  <si>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</si>
  <si>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</si>
  <si>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</si>
  <si>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</si>
  <si>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</si>
  <si>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</si>
  <si>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</si>
  <si>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</si>
  <si>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</si>
  <si>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</si>
  <si>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</si>
  <si>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</si>
  <si>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</si>
  <si>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</si>
  <si>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</si>
  <si>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</si>
  <si>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</si>
  <si>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</si>
  <si>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</si>
  <si>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</si>
  <si>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</si>
  <si>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</si>
  <si>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</si>
  <si>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</si>
  <si>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</si>
  <si>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</si>
  <si>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</si>
  <si>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</si>
  <si>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</si>
  <si>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</si>
  <si>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</si>
  <si>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</si>
  <si>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</si>
  <si>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</si>
  <si>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</si>
  <si>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</si>
  <si>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</si>
  <si>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</si>
  <si>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</si>
  <si>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</si>
  <si>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</si>
  <si>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</si>
  <si>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</si>
  <si>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</si>
  <si>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</si>
  <si>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</si>
  <si>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</si>
  <si>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</si>
  <si>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</si>
  <si>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</si>
  <si>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</si>
  <si>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</si>
  <si>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</si>
  <si>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</si>
  <si>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</si>
  <si>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</si>
  <si>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</si>
  <si>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</si>
  <si>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</si>
  <si>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</si>
  <si>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</si>
  <si>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</si>
  <si>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</si>
  <si>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</si>
  <si>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</si>
  <si>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</si>
  <si>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</si>
  <si>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</si>
  <si>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</si>
  <si>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</si>
  <si>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</si>
  <si>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</si>
  <si>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</si>
  <si>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</si>
  <si>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</si>
  <si>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</si>
  <si>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</si>
  <si>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</si>
  <si>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</si>
  <si>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</si>
  <si>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</si>
  <si>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</si>
  <si>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</si>
  <si>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</si>
  <si>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</si>
  <si>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</si>
  <si>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</si>
  <si>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</si>
  <si>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</si>
  <si>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</si>
  <si>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</si>
  <si>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</si>
  <si>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</si>
  <si>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</si>
  <si>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</si>
  <si>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</si>
  <si>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</si>
  <si>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</si>
  <si>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</si>
  <si>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</si>
  <si>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</si>
  <si>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</si>
  <si>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</si>
  <si>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</si>
  <si>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</si>
  <si>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</si>
  <si>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</si>
  <si>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</si>
  <si>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</si>
  <si>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</si>
  <si>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</si>
  <si>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</si>
  <si>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</si>
  <si>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</si>
  <si>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</si>
  <si>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</si>
  <si>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</si>
  <si>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</si>
  <si>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</si>
  <si>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</si>
  <si>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</si>
  <si>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</si>
  <si>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</si>
  <si>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</si>
  <si>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</si>
  <si>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</si>
  <si>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</si>
  <si>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</si>
  <si>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</si>
  <si>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</si>
  <si>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</si>
  <si>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</si>
  <si>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</si>
  <si>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</si>
  <si>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</si>
  <si>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</si>
  <si>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</si>
  <si>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</si>
  <si>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</si>
  <si>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</si>
  <si>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</si>
  <si>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</si>
  <si>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</si>
  <si>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</si>
  <si>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</si>
  <si>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</si>
  <si>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</si>
  <si>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</si>
  <si>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</si>
  <si>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</si>
  <si>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</si>
  <si>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</si>
  <si>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</si>
  <si>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</si>
  <si>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</si>
  <si>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</si>
  <si>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</si>
  <si>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</si>
  <si>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</si>
  <si>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</si>
  <si>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</si>
  <si>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</si>
  <si>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</si>
  <si>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</si>
  <si>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</si>
  <si>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</si>
  <si>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</si>
  <si>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</si>
  <si>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</si>
  <si>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</si>
  <si>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</si>
  <si>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</si>
  <si>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</si>
  <si>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</si>
  <si>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</si>
  <si>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</si>
  <si>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</si>
  <si>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</si>
  <si>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</si>
  <si>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</si>
  <si>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</si>
  <si>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</si>
  <si>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</si>
  <si>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</si>
  <si>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</si>
  <si>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</si>
  <si>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</si>
  <si>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</si>
  <si>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</si>
  <si>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</si>
  <si>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</si>
  <si>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</si>
  <si>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</si>
  <si>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</si>
  <si>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</si>
  <si>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</si>
  <si>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</si>
  <si>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</si>
  <si>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</si>
  <si>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</si>
  <si>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</si>
  <si>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</si>
  <si>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</si>
  <si>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</si>
  <si>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</si>
  <si>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</si>
  <si>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</si>
  <si>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</si>
  <si>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</si>
  <si>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</si>
  <si>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</si>
  <si>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</si>
  <si>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</si>
  <si>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</si>
  <si>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</si>
  <si>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</si>
  <si>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</si>
  <si>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</si>
  <si>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</si>
  <si>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</si>
  <si>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</si>
  <si>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</si>
  <si>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</si>
  <si>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</si>
  <si>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</si>
  <si>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</si>
  <si>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</si>
  <si>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</si>
  <si>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</si>
  <si>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</si>
  <si>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</si>
  <si>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</si>
  <si>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</si>
  <si>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</si>
  <si>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</si>
  <si>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</si>
  <si>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</si>
  <si>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</si>
  <si>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</si>
  <si>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</si>
  <si>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</si>
  <si>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</si>
  <si>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</si>
  <si>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</si>
  <si>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</si>
  <si>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</si>
  <si>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</si>
  <si>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</si>
  <si>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</si>
  <si>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</si>
  <si>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</si>
  <si>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</si>
  <si>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</si>
  <si>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</si>
  <si>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</si>
  <si>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</si>
  <si>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</si>
  <si>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</si>
  <si>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</si>
  <si>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</si>
  <si>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</si>
  <si>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</si>
  <si>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</si>
  <si>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</si>
  <si>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</si>
  <si>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</si>
  <si>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</si>
  <si>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</si>
  <si>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</si>
  <si>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</si>
  <si>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</si>
  <si>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</si>
  <si>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</si>
  <si>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</si>
  <si>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</si>
  <si>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</si>
  <si>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</si>
  <si>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</si>
  <si>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</si>
  <si>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</si>
  <si>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</si>
  <si>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</si>
  <si>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</si>
  <si>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</si>
  <si>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</si>
  <si>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</si>
  <si>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</si>
  <si>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</si>
  <si>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</si>
  <si>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</si>
  <si>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</si>
  <si>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</si>
  <si>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</si>
  <si>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</si>
  <si>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</si>
  <si>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</si>
  <si>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</si>
  <si>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</si>
  <si>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</si>
  <si>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</si>
  <si>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</si>
  <si>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</si>
  <si>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</si>
  <si>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</si>
  <si>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</si>
  <si>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</si>
  <si>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</si>
  <si>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</si>
  <si>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</si>
  <si>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</si>
  <si>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</si>
  <si>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</si>
  <si>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</si>
  <si>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</si>
  <si>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</si>
  <si>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</si>
  <si>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</si>
  <si>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</si>
  <si>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</si>
  <si>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</si>
  <si>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</si>
  <si>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</si>
  <si>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</si>
  <si>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</si>
  <si>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</si>
  <si>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</si>
  <si>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</si>
  <si>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</si>
  <si>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</si>
  <si>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</si>
  <si>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</si>
  <si>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</si>
  <si>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</si>
  <si>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</si>
  <si>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</si>
  <si>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</si>
  <si>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</si>
  <si>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</si>
  <si>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</si>
  <si>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</si>
  <si>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</si>
  <si>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</si>
  <si>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</si>
  <si>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</si>
  <si>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</si>
  <si>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</si>
  <si>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</si>
  <si>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</si>
  <si>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</si>
  <si>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</si>
  <si>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</si>
  <si>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</si>
  <si>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</si>
  <si>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</si>
  <si>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</si>
  <si>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</si>
  <si>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</si>
  <si>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</si>
  <si>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</si>
  <si>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</si>
  <si>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</si>
  <si>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</si>
  <si>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</si>
  <si>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</si>
  <si>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</si>
  <si>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</si>
  <si>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</si>
  <si>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</si>
  <si>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</si>
  <si>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</si>
  <si>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</si>
  <si>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</si>
  <si>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</si>
  <si>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</si>
  <si>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</si>
  <si>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</si>
  <si>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</si>
  <si>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</si>
  <si>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</si>
  <si>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</si>
  <si>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</si>
  <si>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</si>
  <si>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</si>
  <si>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</si>
  <si>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</si>
  <si>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</si>
  <si>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</si>
  <si>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</si>
  <si>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</si>
  <si>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</si>
  <si>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</si>
  <si>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</si>
  <si>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</si>
  <si>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</si>
  <si>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</si>
  <si>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</si>
  <si>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</si>
  <si>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</si>
  <si>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</si>
  <si>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</si>
  <si>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</si>
  <si>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</si>
  <si>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</si>
  <si>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</si>
  <si>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</si>
  <si>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</si>
  <si>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</si>
  <si>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</si>
  <si>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</si>
  <si>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</si>
  <si>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</si>
  <si>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</si>
  <si>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</si>
  <si>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</si>
  <si>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</si>
  <si>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</si>
  <si>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</si>
  <si>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</si>
  <si>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</si>
  <si>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</si>
  <si>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</si>
  <si>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</si>
  <si>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</si>
  <si>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</si>
  <si>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</si>
  <si>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</si>
  <si>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</si>
  <si>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</si>
  <si>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</si>
  <si>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</si>
  <si>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</si>
  <si>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</si>
  <si>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</si>
  <si>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</si>
  <si>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</si>
  <si>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</si>
  <si>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</si>
  <si>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</si>
  <si>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</si>
  <si>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</si>
  <si>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</si>
  <si>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</si>
  <si>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</si>
  <si>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</si>
  <si>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</si>
  <si>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</si>
  <si>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</si>
  <si>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</si>
  <si>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</si>
  <si>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</si>
  <si>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</si>
  <si>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</si>
  <si>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</si>
  <si>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</si>
  <si>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</si>
  <si>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</si>
  <si>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</si>
  <si>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</si>
  <si>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</si>
  <si>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</si>
  <si>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</si>
  <si>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</si>
  <si>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</si>
  <si>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</si>
  <si>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</si>
  <si>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</si>
  <si>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</si>
  <si>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</si>
  <si>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</si>
  <si>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</si>
  <si>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</si>
  <si>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</si>
  <si>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</si>
  <si>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</si>
  <si>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</si>
  <si>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</si>
  <si>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</si>
  <si>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</si>
  <si>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</si>
  <si>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</si>
  <si>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</si>
  <si>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</si>
  <si>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</si>
  <si>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</si>
  <si>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</si>
  <si>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</si>
  <si>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</si>
  <si>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</si>
  <si>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</si>
  <si>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</si>
  <si>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</si>
  <si>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</si>
  <si>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</si>
  <si>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</si>
  <si>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</si>
  <si>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</si>
  <si>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</si>
  <si>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</si>
  <si>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</si>
  <si>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</si>
  <si>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</si>
  <si>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</si>
  <si>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</si>
  <si>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</si>
  <si>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</si>
  <si>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</si>
  <si>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</si>
  <si>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</si>
  <si>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</si>
  <si>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</si>
  <si>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</si>
  <si>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</si>
  <si>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</si>
  <si>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</si>
  <si>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</si>
  <si>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</si>
  <si>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</si>
  <si>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</si>
  <si>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</si>
  <si>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</si>
  <si>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</si>
  <si>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</si>
  <si>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</si>
  <si>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</si>
  <si>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</si>
  <si>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</si>
  <si>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</si>
  <si>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</si>
  <si>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</si>
  <si>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</si>
  <si>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</si>
  <si>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</si>
  <si>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</si>
  <si>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</si>
  <si>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</si>
  <si>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</si>
  <si>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</si>
  <si>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</si>
  <si>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</si>
  <si>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</si>
  <si>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</si>
  <si>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</si>
  <si>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</si>
  <si>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</si>
  <si>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</si>
  <si>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</si>
  <si>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</si>
  <si>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</si>
  <si>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</si>
  <si>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</si>
  <si>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</si>
  <si>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</si>
  <si>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</si>
  <si>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</si>
  <si>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</si>
  <si>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</si>
  <si>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</si>
  <si>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</si>
  <si>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</si>
  <si>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</si>
  <si>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</si>
  <si>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</si>
  <si>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</si>
  <si>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</si>
  <si>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</si>
  <si>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</si>
  <si>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</si>
  <si>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</si>
  <si>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</si>
  <si>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</si>
  <si>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</si>
  <si>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</si>
  <si>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</si>
  <si>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</si>
  <si>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</si>
  <si>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</si>
  <si>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</si>
  <si>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</si>
  <si>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</si>
  <si>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</si>
  <si>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</si>
  <si>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</si>
  <si>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</si>
  <si>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</si>
  <si>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</si>
  <si>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</si>
  <si>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</si>
  <si>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</si>
  <si>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</si>
  <si>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</si>
  <si>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</si>
  <si>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</si>
  <si>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</si>
  <si>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</si>
  <si>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</si>
  <si>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</si>
  <si>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</si>
  <si>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</si>
  <si>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</si>
  <si>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</si>
  <si>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</si>
  <si>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</si>
  <si>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</si>
  <si>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</si>
  <si>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</si>
  <si>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</si>
  <si>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</si>
  <si>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</si>
  <si>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</si>
  <si>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</si>
  <si>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</si>
  <si>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</si>
  <si>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</si>
  <si>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</si>
  <si>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</si>
  <si>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</si>
  <si>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</si>
  <si>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</si>
  <si>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</si>
  <si>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</si>
  <si>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</si>
  <si>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</si>
  <si>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</si>
  <si>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</si>
  <si>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</si>
  <si>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</si>
  <si>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</si>
  <si>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</si>
  <si>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</si>
  <si>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</si>
  <si>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</si>
  <si>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</si>
  <si>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</si>
  <si>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</si>
  <si>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</si>
  <si>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</si>
  <si>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</si>
  <si>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</si>
  <si>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</si>
  <si>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</si>
  <si>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</si>
  <si>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</si>
  <si>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</si>
  <si>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</si>
  <si>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</si>
  <si>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</si>
  <si>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</si>
  <si>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</si>
  <si>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</si>
  <si>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</si>
  <si>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</si>
  <si>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</si>
  <si>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</si>
  <si>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</si>
  <si>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</si>
  <si>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</si>
  <si>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</si>
  <si>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</si>
  <si>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</si>
  <si>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</si>
  <si>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</si>
  <si>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</si>
  <si>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</si>
  <si>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</si>
  <si>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</si>
  <si>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</si>
  <si>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</si>
  <si>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</si>
  <si>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</si>
  <si>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</si>
  <si>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</si>
  <si>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</si>
  <si>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</si>
  <si>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</si>
  <si>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</si>
  <si>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</si>
  <si>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</si>
  <si>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</si>
  <si>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</si>
  <si>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</si>
  <si>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</si>
  <si>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</si>
  <si>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</si>
  <si>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</si>
  <si>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</si>
  <si>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</si>
  <si>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</si>
  <si>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</si>
  <si>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</si>
  <si>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</si>
  <si>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</si>
  <si>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</si>
  <si>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</si>
  <si>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</si>
  <si>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</si>
  <si>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</si>
  <si>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</si>
  <si>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</si>
  <si>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</si>
  <si>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</si>
  <si>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</si>
  <si>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</si>
  <si>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</si>
  <si>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</si>
  <si>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</si>
  <si>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</si>
  <si>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</si>
  <si>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</si>
  <si>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</si>
  <si>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</si>
  <si>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</si>
  <si>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</si>
  <si>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</si>
  <si>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</si>
  <si>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</si>
  <si>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</si>
  <si>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</si>
  <si>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</si>
  <si>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</si>
  <si>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</si>
  <si>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</si>
  <si>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</si>
  <si>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</si>
  <si>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</si>
  <si>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</si>
  <si>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</si>
  <si>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</si>
  <si>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</si>
  <si>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</si>
  <si>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</si>
  <si>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</si>
  <si>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</si>
  <si>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</si>
  <si>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</si>
  <si>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</si>
  <si>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</si>
  <si>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</si>
  <si>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</si>
  <si>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</si>
  <si>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</si>
  <si>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</si>
  <si>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</si>
  <si>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</si>
  <si>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</si>
  <si>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</si>
  <si>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</si>
  <si>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</si>
  <si>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</si>
  <si>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</si>
  <si>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</si>
  <si>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</si>
  <si>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</si>
  <si>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</si>
  <si>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</si>
  <si>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</si>
  <si>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</si>
  <si>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</si>
  <si>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</si>
  <si>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</si>
  <si>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</si>
  <si>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</si>
  <si>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</si>
  <si>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</si>
  <si>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</si>
  <si>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</si>
  <si>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</si>
  <si>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</si>
  <si>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</si>
  <si>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</si>
  <si>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</si>
  <si>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</si>
  <si>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</si>
  <si>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</si>
  <si>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</si>
  <si>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</si>
  <si>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</si>
  <si>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</si>
  <si>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</si>
  <si>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</si>
  <si>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</si>
  <si>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</si>
  <si>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</si>
  <si>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</si>
  <si>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</si>
  <si>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</si>
  <si>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</si>
  <si>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</si>
  <si>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</si>
  <si>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</si>
  <si>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</si>
  <si>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</si>
  <si>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</si>
  <si>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</si>
  <si>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</si>
  <si>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</si>
  <si>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</si>
  <si>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</si>
  <si>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</si>
  <si>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</si>
  <si>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</si>
  <si>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</si>
  <si>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</si>
  <si>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</si>
  <si>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</si>
  <si>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</si>
  <si>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</si>
  <si>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</si>
  <si>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</si>
  <si>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</si>
  <si>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</si>
  <si>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</si>
  <si>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</si>
  <si>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</si>
  <si>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</si>
  <si>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</si>
  <si>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</si>
  <si>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</si>
  <si>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</si>
  <si>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</si>
  <si>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</si>
  <si>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</si>
  <si>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</si>
  <si>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</si>
  <si>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</si>
  <si>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</si>
  <si>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</si>
  <si>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</si>
  <si>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</si>
  <si>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</si>
  <si>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</si>
  <si>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</si>
  <si>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</si>
  <si>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</si>
  <si>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</si>
  <si>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</si>
  <si>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</si>
  <si>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</si>
  <si>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</si>
  <si>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</si>
  <si>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</si>
  <si>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</si>
  <si>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</si>
  <si>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</si>
  <si>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</si>
  <si>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</si>
  <si>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</si>
  <si>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</si>
  <si>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</si>
  <si>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</si>
  <si>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</si>
  <si>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</si>
  <si>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</si>
  <si>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</si>
  <si>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</si>
  <si>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</si>
  <si>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</si>
  <si>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</si>
  <si>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</si>
  <si>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</si>
  <si>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</si>
  <si>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</si>
  <si>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</si>
  <si>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</si>
  <si>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</si>
  <si>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</si>
  <si>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</si>
  <si>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</si>
  <si>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</si>
  <si>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</si>
  <si>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</si>
  <si>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</si>
  <si>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</si>
  <si>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</si>
  <si>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</si>
  <si>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</si>
  <si>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</si>
  <si>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</si>
  <si>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</si>
  <si>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</si>
  <si>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</si>
  <si>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</si>
  <si>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</si>
  <si>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</si>
  <si>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</si>
  <si>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</si>
  <si>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</si>
  <si>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</si>
  <si>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</si>
  <si>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</si>
  <si>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</si>
  <si>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</si>
  <si>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</si>
  <si>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</si>
  <si>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</si>
  <si>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</si>
  <si>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</si>
  <si>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</si>
  <si>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</si>
  <si>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</si>
  <si>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</si>
  <si>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</si>
  <si>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</si>
  <si>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</si>
  <si>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</si>
  <si>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</si>
  <si>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</si>
  <si>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</si>
  <si>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</si>
  <si>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</si>
  <si>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</si>
  <si>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</si>
  <si>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</si>
  <si>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</si>
  <si>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</si>
  <si>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</si>
  <si>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</si>
  <si>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</si>
  <si>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</si>
  <si>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</si>
  <si>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</si>
  <si>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</si>
  <si>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</si>
  <si>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</si>
  <si>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</si>
  <si>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</si>
  <si>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</si>
  <si>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</si>
  <si>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</si>
  <si>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</si>
  <si>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</si>
  <si>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</si>
  <si>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</si>
  <si>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</si>
  <si>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</si>
  <si>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</si>
  <si>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</si>
  <si>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</si>
  <si>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</si>
  <si>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</si>
  <si>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</si>
  <si>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</si>
  <si>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</si>
  <si>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</si>
  <si>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</si>
  <si>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</si>
  <si>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</si>
  <si>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</si>
  <si>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</si>
  <si>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</si>
  <si>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</si>
  <si>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</si>
  <si>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</si>
  <si>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</si>
  <si>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</si>
  <si>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</si>
  <si>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</si>
  <si>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</si>
  <si>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</si>
  <si>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</si>
  <si>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</si>
  <si>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</si>
  <si>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</si>
  <si>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</si>
  <si>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</si>
  <si>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</si>
  <si>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</si>
  <si>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</si>
  <si>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</si>
  <si>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</si>
  <si>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</si>
  <si>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</si>
  <si>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</si>
  <si>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</si>
  <si>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</si>
  <si>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</si>
  <si>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</si>
  <si>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</si>
  <si>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</si>
  <si>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</si>
  <si>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</si>
  <si>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</si>
  <si>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</si>
  <si>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</si>
  <si>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</si>
  <si>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</si>
  <si>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</si>
  <si>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</si>
  <si>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</si>
  <si>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</si>
  <si>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</si>
  <si>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</si>
  <si>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</si>
  <si>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</si>
  <si>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</si>
  <si>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</si>
  <si>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</si>
  <si>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</si>
  <si>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</si>
  <si>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</si>
  <si>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</si>
  <si>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</si>
  <si>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</si>
  <si>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</si>
  <si>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</si>
  <si>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</si>
  <si>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</si>
  <si>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</si>
  <si>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</si>
  <si>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</si>
  <si>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</si>
  <si>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</si>
  <si>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</si>
  <si>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</si>
  <si>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</si>
  <si>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</si>
  <si>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</si>
  <si>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</si>
  <si>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</si>
  <si>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</si>
  <si>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</si>
  <si>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</si>
  <si>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</si>
  <si>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</si>
  <si>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</si>
  <si>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</si>
  <si>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</si>
  <si>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</si>
  <si>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</si>
  <si>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</si>
  <si>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</si>
  <si>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</si>
  <si>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</si>
  <si>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</si>
  <si>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</si>
  <si>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</si>
  <si>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</si>
  <si>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</si>
  <si>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</si>
  <si>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</si>
  <si>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</si>
  <si>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</si>
  <si>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</si>
  <si>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</si>
  <si>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</si>
  <si>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</si>
  <si>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</si>
  <si>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</si>
  <si>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</si>
  <si>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</si>
  <si>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</si>
  <si>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</si>
  <si>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</si>
  <si>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</si>
  <si>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</si>
  <si>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</si>
  <si>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</si>
  <si>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</si>
  <si>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</si>
  <si>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</si>
  <si>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</si>
  <si>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</si>
  <si>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</si>
  <si>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</si>
  <si>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</si>
  <si>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</si>
  <si>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</si>
  <si>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</si>
  <si>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</si>
  <si>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</si>
  <si>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</si>
  <si>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</si>
  <si>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</si>
  <si>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</si>
  <si>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</si>
  <si>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</si>
  <si>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</si>
  <si>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</si>
  <si>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</si>
  <si>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</si>
  <si>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</si>
  <si>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</si>
  <si>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</si>
  <si>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</si>
  <si>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</si>
  <si>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</si>
  <si>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</si>
  <si>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</si>
  <si>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</si>
  <si>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</si>
  <si>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</si>
  <si>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</si>
  <si>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</si>
  <si>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</si>
  <si>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</si>
  <si>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</si>
  <si>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</si>
  <si>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</si>
  <si>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</si>
  <si>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</si>
  <si>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</si>
  <si>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</si>
  <si>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</si>
  <si>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</si>
  <si>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</si>
  <si>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</si>
  <si>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</si>
  <si>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</si>
  <si>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</si>
  <si>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</si>
  <si>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</si>
  <si>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</si>
  <si>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</si>
  <si>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</si>
  <si>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</si>
  <si>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</si>
  <si>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</si>
  <si>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</si>
  <si>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</si>
  <si>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</si>
  <si>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</si>
  <si>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</si>
  <si>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</si>
  <si>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</si>
  <si>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</si>
  <si>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</si>
  <si>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</si>
  <si>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</si>
  <si>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</si>
  <si>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</si>
  <si>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</si>
  <si>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</si>
  <si>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</si>
  <si>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</si>
  <si>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</si>
  <si>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</si>
  <si>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</si>
  <si>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</si>
  <si>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</si>
  <si>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</si>
  <si>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</si>
  <si>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</si>
  <si>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</si>
  <si>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</si>
  <si>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</si>
  <si>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</si>
  <si>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</si>
  <si>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</si>
  <si>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</si>
  <si>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</si>
  <si>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</si>
  <si>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</si>
  <si>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</si>
  <si>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</si>
  <si>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</si>
  <si>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</si>
  <si>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</si>
  <si>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</si>
  <si>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</si>
  <si>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</si>
  <si>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</si>
  <si>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</si>
  <si>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</si>
  <si>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</si>
  <si>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</si>
  <si>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</si>
  <si>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</si>
  <si>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</si>
  <si>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</si>
  <si>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</si>
  <si>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</si>
  <si>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</si>
  <si>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</si>
  <si>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</si>
  <si>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</si>
  <si>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</si>
  <si>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</si>
  <si>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</si>
  <si>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</si>
  <si>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</si>
  <si>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</si>
  <si>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</si>
  <si>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</si>
  <si>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</si>
  <si>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</si>
  <si>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</si>
  <si>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</si>
  <si>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</si>
  <si>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</si>
  <si>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</si>
  <si>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</si>
  <si>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</si>
  <si>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</si>
  <si>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</si>
  <si>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</si>
  <si>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</si>
  <si>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</si>
  <si>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</si>
  <si>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</si>
  <si>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</si>
  <si>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</si>
  <si>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</si>
  <si>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</si>
  <si>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</si>
  <si>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</si>
  <si>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</si>
  <si>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</si>
  <si>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</si>
  <si>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</si>
  <si>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</si>
  <si>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</si>
  <si>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</si>
  <si>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</si>
  <si>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</si>
  <si>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</si>
  <si>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</si>
  <si>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</si>
  <si>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</si>
  <si>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</si>
  <si>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</si>
  <si>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</si>
  <si>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</si>
  <si>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</si>
  <si>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</si>
  <si>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</si>
  <si>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</si>
  <si>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</si>
  <si>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</si>
  <si>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</si>
  <si>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</si>
  <si>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</si>
  <si>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</si>
  <si>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</si>
  <si>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</si>
  <si>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</si>
  <si>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</si>
  <si>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</si>
  <si>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</si>
  <si>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</si>
  <si>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</si>
  <si>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</si>
  <si>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</si>
  <si>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</si>
  <si>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</si>
  <si>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</si>
  <si>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</si>
  <si>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</si>
  <si>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</si>
  <si>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</si>
  <si>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</si>
  <si>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</si>
  <si>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</si>
  <si>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</si>
  <si>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</si>
  <si>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</si>
  <si>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</si>
  <si>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</si>
  <si>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</si>
  <si>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</si>
  <si>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</si>
  <si>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</si>
  <si>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</si>
  <si>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</si>
  <si>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</si>
  <si>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</si>
  <si>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</si>
  <si>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</si>
  <si>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</si>
  <si>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</si>
  <si>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</si>
  <si>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</si>
  <si>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</si>
  <si>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</si>
  <si>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</si>
  <si>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</si>
  <si>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</si>
  <si>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</si>
  <si>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</si>
  <si>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</si>
  <si>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</si>
  <si>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</si>
  <si>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</si>
  <si>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</si>
  <si>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</si>
  <si>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</si>
  <si>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</si>
  <si>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</si>
  <si>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</si>
  <si>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</si>
  <si>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</si>
  <si>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</si>
  <si>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</si>
  <si>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</si>
  <si>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</si>
  <si>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</si>
  <si>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</si>
  <si>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</si>
  <si>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</si>
  <si>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</si>
  <si>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</si>
  <si>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</si>
  <si>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</si>
  <si>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</si>
  <si>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</si>
  <si>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</si>
  <si>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</si>
  <si>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</si>
  <si>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</si>
  <si>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</si>
  <si>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</si>
  <si>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</si>
  <si>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</si>
  <si>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</si>
  <si>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</si>
  <si>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</si>
  <si>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</si>
  <si>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</si>
  <si>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</si>
  <si>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</si>
  <si>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</si>
  <si>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</si>
  <si>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</si>
  <si>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</si>
  <si>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</si>
  <si>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</si>
  <si>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</si>
  <si>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</si>
  <si>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</si>
  <si>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</si>
  <si>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</si>
  <si>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</si>
  <si>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</si>
  <si>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</si>
  <si>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</si>
  <si>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</si>
  <si>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</si>
  <si>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</si>
  <si>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</si>
  <si>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</si>
  <si>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</si>
  <si>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</si>
  <si>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</si>
  <si>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</si>
  <si>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</si>
  <si>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</si>
  <si>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</si>
  <si>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</si>
  <si>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</si>
  <si>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</si>
  <si>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</si>
  <si>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</si>
  <si>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</si>
  <si>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</si>
  <si>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</si>
  <si>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</si>
  <si>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</si>
  <si>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</si>
  <si>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</si>
  <si>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</si>
  <si>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</si>
  <si>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</si>
  <si>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</si>
  <si>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</si>
  <si>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</si>
  <si>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</si>
  <si>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</si>
  <si>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</si>
  <si>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</si>
  <si>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</si>
  <si>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</si>
  <si>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</si>
  <si>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</si>
  <si>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</si>
  <si>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</si>
  <si>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</si>
  <si>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</si>
  <si>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</si>
  <si>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</si>
  <si>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</si>
  <si>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</si>
  <si>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</si>
  <si>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</si>
  <si>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</si>
  <si>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</si>
  <si>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</si>
  <si>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</si>
  <si>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</si>
  <si>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</si>
  <si>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</si>
  <si>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</si>
  <si>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</si>
  <si>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</si>
  <si>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</si>
  <si>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</si>
  <si>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</si>
  <si>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</si>
  <si>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</si>
  <si>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</si>
  <si>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</si>
  <si>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</si>
  <si>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</si>
  <si>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</si>
  <si>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</si>
  <si>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</si>
  <si>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</si>
  <si>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</si>
  <si>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</si>
  <si>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</si>
  <si>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</si>
  <si>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</si>
  <si>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</si>
  <si>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</si>
  <si>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</si>
  <si>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</si>
  <si>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</si>
  <si>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</si>
  <si>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</si>
  <si>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</si>
  <si>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</si>
  <si>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</si>
  <si>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</si>
  <si>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</si>
  <si>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</si>
  <si>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</si>
  <si>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</si>
  <si>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</si>
  <si>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</si>
  <si>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</si>
  <si>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</si>
  <si>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</si>
  <si>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</si>
  <si>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</si>
  <si>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</si>
  <si>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</si>
  <si>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</si>
  <si>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</si>
  <si>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</si>
  <si>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</si>
  <si>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</si>
  <si>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</si>
  <si>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</si>
  <si>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</si>
  <si>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</si>
  <si>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</si>
  <si>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</si>
  <si>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</si>
  <si>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</si>
  <si>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</si>
  <si>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</si>
  <si>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</si>
  <si>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</si>
  <si>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</si>
  <si>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</si>
  <si>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</si>
  <si>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</si>
  <si>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</si>
  <si>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</si>
  <si>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</si>
  <si>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</si>
  <si>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</si>
  <si>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</si>
  <si>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</si>
  <si>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</si>
  <si>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</si>
  <si>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</si>
  <si>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</si>
  <si>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</si>
  <si>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</si>
  <si>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</si>
  <si>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</si>
  <si>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</si>
  <si>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</si>
  <si>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</si>
  <si>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</si>
  <si>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</si>
  <si>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</si>
  <si>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</si>
  <si>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</si>
  <si>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</si>
  <si>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</si>
  <si>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</si>
  <si>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</si>
  <si>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</si>
  <si>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</si>
  <si>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</si>
  <si>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</si>
  <si>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</si>
  <si>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</si>
  <si>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</si>
  <si>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</si>
  <si>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</si>
  <si>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</si>
  <si>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</si>
  <si>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</si>
  <si>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</si>
  <si>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</si>
  <si>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</si>
  <si>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</si>
  <si>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</si>
  <si>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</si>
  <si>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</si>
  <si>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</si>
  <si>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</si>
  <si>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</si>
  <si>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</si>
  <si>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</si>
  <si>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</si>
  <si>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</si>
  <si>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</si>
  <si>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</si>
  <si>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</si>
  <si>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</si>
  <si>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</si>
  <si>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</si>
  <si>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</si>
  <si>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</si>
  <si>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</si>
  <si>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</si>
  <si>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</si>
  <si>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</si>
  <si>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</si>
  <si>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</si>
  <si>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</si>
  <si>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</si>
  <si>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</si>
  <si>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</si>
  <si>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</si>
  <si>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</si>
  <si>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</si>
  <si>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</si>
  <si>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</si>
  <si>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</si>
  <si>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</si>
  <si>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</si>
  <si>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</si>
  <si>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</si>
  <si>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</si>
  <si>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</si>
  <si>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</si>
  <si>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</si>
  <si>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</si>
  <si>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</si>
  <si>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</si>
  <si>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</si>
  <si>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</si>
  <si>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</si>
  <si>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</si>
  <si>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</si>
  <si>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</si>
  <si>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</si>
  <si>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</si>
  <si>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</si>
  <si>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</si>
  <si>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</si>
  <si>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</si>
  <si>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</si>
  <si>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</si>
  <si>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</si>
  <si>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</si>
  <si>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</si>
  <si>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</si>
  <si>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</si>
  <si>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</si>
  <si>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</si>
  <si>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</si>
  <si>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</si>
  <si>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</si>
  <si>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</si>
  <si>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</si>
  <si>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</si>
  <si>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</si>
  <si>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</si>
  <si>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</si>
  <si>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</si>
  <si>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</si>
  <si>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</si>
  <si>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</si>
  <si>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</si>
  <si>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</si>
  <si>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</si>
  <si>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</si>
  <si>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</si>
  <si>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</si>
  <si>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</si>
  <si>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</si>
  <si>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</si>
  <si>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</si>
  <si>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</si>
  <si>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</si>
  <si>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</si>
  <si>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</si>
  <si>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</si>
  <si>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</si>
  <si>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</si>
  <si>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</si>
  <si>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</si>
  <si>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</si>
  <si>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</si>
  <si>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</si>
  <si>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</si>
  <si>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</si>
  <si>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</si>
  <si>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</si>
  <si>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</si>
  <si>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</si>
  <si>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</si>
  <si>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</si>
  <si>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</si>
  <si>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</si>
  <si>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</si>
  <si>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</si>
  <si>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</si>
  <si>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</si>
  <si>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</si>
  <si>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</si>
  <si>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</si>
  <si>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</si>
  <si>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</si>
  <si>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</si>
  <si>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</si>
  <si>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</si>
  <si>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</si>
  <si>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</si>
  <si>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</si>
  <si>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</si>
  <si>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</si>
  <si>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</si>
  <si>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</si>
  <si>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</si>
  <si>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</si>
  <si>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</si>
  <si>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</si>
  <si>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</si>
  <si>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</si>
  <si>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</si>
  <si>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</si>
  <si>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</si>
  <si>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</si>
  <si>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</si>
  <si>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</si>
  <si>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</si>
  <si>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</si>
  <si>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</si>
  <si>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</si>
  <si>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</si>
  <si>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</si>
  <si>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</si>
  <si>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</si>
  <si>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</si>
  <si>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</si>
  <si>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</si>
  <si>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</si>
  <si>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</si>
  <si>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</si>
  <si>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</si>
  <si>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</si>
  <si>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</si>
  <si>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</si>
  <si>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</si>
  <si>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</si>
  <si>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</si>
  <si>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</si>
  <si>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</si>
  <si>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</si>
  <si>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</si>
  <si>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</si>
  <si>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</si>
  <si>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</si>
  <si>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</si>
  <si>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</si>
  <si>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</si>
  <si>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</si>
  <si>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</si>
  <si>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</si>
  <si>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</si>
  <si>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</si>
  <si>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</si>
  <si>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</si>
  <si>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</si>
  <si>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</si>
  <si>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</si>
  <si>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</si>
  <si>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</si>
  <si>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</si>
  <si>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</si>
  <si>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</si>
  <si>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</si>
  <si>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</si>
  <si>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</si>
  <si>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</si>
  <si>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</si>
  <si>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</si>
  <si>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</si>
  <si>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</si>
  <si>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</si>
  <si>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</si>
  <si>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</si>
  <si>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</si>
  <si>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</si>
  <si>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</si>
  <si>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</si>
  <si>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</si>
  <si>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</si>
  <si>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</si>
  <si>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</si>
  <si>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</si>
  <si>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</si>
  <si>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</si>
  <si>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</si>
  <si>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</si>
  <si>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</si>
  <si>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</si>
  <si>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</si>
  <si>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</si>
  <si>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</si>
  <si>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</si>
  <si>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</si>
  <si>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</si>
  <si>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</si>
  <si>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</si>
  <si>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</si>
  <si>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</si>
  <si>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</si>
  <si>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</si>
  <si>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</si>
  <si>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</si>
  <si>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</si>
  <si>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</si>
  <si>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</si>
  <si>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</si>
  <si>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</si>
  <si>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</si>
  <si>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</si>
  <si>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</si>
  <si>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</si>
  <si>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</si>
  <si>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</si>
  <si>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</si>
  <si>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</si>
  <si>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</si>
  <si>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</si>
  <si>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</si>
  <si>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</si>
  <si>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</si>
  <si>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</si>
  <si>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</si>
  <si>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</si>
  <si>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</si>
  <si>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</si>
  <si>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</si>
  <si>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</si>
  <si>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</si>
  <si>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</si>
  <si>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</si>
  <si>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</si>
  <si>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</si>
  <si>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</si>
  <si>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</si>
  <si>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</si>
  <si>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</si>
  <si>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</si>
  <si>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</si>
  <si>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</si>
  <si>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</si>
  <si>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</si>
  <si>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</si>
  <si>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</si>
  <si>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</si>
  <si>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</si>
  <si>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</si>
  <si>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</si>
  <si>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</si>
  <si>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</si>
  <si>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</si>
  <si>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</si>
  <si>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</si>
  <si>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</si>
  <si>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</si>
  <si>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</si>
  <si>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</si>
  <si>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</si>
  <si>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</si>
  <si>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</si>
  <si>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</si>
  <si>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</si>
  <si>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</si>
  <si>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</si>
  <si>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</si>
  <si>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</si>
  <si>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</si>
  <si>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</si>
  <si>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</si>
  <si>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</si>
  <si>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</si>
  <si>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</si>
  <si>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</si>
  <si>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</si>
  <si>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</si>
  <si>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</si>
  <si>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</si>
  <si>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</si>
  <si>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</si>
  <si>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</si>
  <si>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</si>
  <si>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</si>
  <si>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</si>
  <si>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</si>
  <si>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</si>
  <si>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</si>
  <si>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</si>
  <si>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</si>
  <si>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</si>
  <si>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</si>
  <si>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</si>
  <si>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</si>
  <si>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</si>
  <si>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</si>
  <si>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</si>
  <si>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</si>
  <si>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</si>
  <si>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</si>
  <si>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</si>
  <si>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</si>
  <si>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</si>
  <si>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</si>
  <si>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</si>
  <si>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</si>
  <si>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</si>
  <si>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</si>
  <si>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</si>
  <si>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</si>
  <si>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</si>
  <si>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</si>
  <si>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</si>
  <si>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</si>
  <si>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</si>
  <si>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</si>
  <si>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</si>
  <si>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</si>
  <si>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</si>
  <si>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</si>
  <si>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</si>
  <si>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</si>
  <si>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</si>
  <si>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</si>
  <si>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</si>
  <si>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</si>
  <si>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</si>
  <si>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</si>
  <si>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</si>
  <si>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</si>
  <si>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</si>
  <si>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</si>
  <si>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</si>
  <si>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</si>
  <si>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</si>
  <si>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</si>
  <si>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</si>
  <si>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</si>
  <si>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</si>
  <si>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</si>
  <si>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</si>
  <si>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</si>
  <si>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</si>
  <si>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</si>
  <si>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</si>
  <si>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</si>
  <si>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</si>
  <si>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</si>
  <si>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</si>
  <si>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</si>
  <si>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</si>
  <si>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</si>
  <si>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</si>
  <si>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</si>
  <si>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</si>
  <si>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</si>
  <si>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</si>
  <si>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</si>
  <si>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</si>
  <si>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</si>
  <si>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</si>
  <si>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</si>
  <si>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</si>
  <si>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</si>
  <si>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</si>
  <si>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</si>
  <si>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</si>
  <si>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</si>
  <si>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</si>
  <si>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</si>
  <si>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</si>
  <si>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</si>
  <si>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</si>
  <si>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</si>
  <si>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</si>
  <si>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</si>
  <si>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</si>
  <si>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</si>
  <si>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</si>
  <si>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</si>
  <si>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</si>
  <si>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</si>
  <si>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</si>
  <si>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</si>
  <si>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</si>
  <si>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</si>
  <si>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</si>
  <si>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</si>
  <si>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</si>
  <si>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</si>
  <si>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</si>
  <si>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</si>
  <si>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</si>
  <si>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</si>
  <si>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</si>
  <si>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</si>
  <si>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</si>
  <si>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</si>
  <si>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</si>
  <si>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</si>
  <si>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</si>
  <si>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</si>
  <si>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</si>
  <si>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</si>
  <si>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</si>
  <si>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</si>
  <si>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</si>
  <si>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</si>
  <si>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</si>
  <si>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</si>
  <si>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</si>
  <si>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</si>
  <si>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</si>
  <si>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</si>
  <si>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</si>
  <si>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</si>
  <si>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</si>
  <si>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</si>
  <si>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</si>
  <si>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</si>
  <si>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</si>
  <si>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</si>
  <si>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</si>
  <si>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</si>
  <si>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</si>
  <si>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</si>
  <si>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</si>
  <si>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</si>
  <si>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</si>
  <si>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</si>
  <si>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</si>
  <si>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</si>
  <si>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</si>
  <si>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</si>
  <si>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</si>
  <si>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</si>
  <si>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</si>
  <si>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</si>
  <si>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</si>
  <si>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</si>
  <si>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</si>
  <si>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</si>
  <si>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</si>
  <si>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</si>
  <si>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</si>
  <si>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</si>
  <si>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</si>
  <si>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</si>
  <si>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</si>
  <si>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</si>
  <si>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</si>
  <si>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</si>
  <si>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</si>
  <si>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</si>
  <si>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</si>
  <si>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</si>
  <si>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</si>
  <si>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</si>
  <si>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</si>
  <si>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</si>
  <si>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</si>
  <si>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</si>
  <si>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</si>
  <si>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</si>
  <si>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</si>
  <si>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</si>
  <si>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</si>
  <si>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</si>
  <si>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</si>
  <si>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</si>
  <si>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</si>
  <si>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</si>
  <si>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</si>
  <si>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</si>
  <si>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</si>
  <si>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</si>
  <si>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</si>
  <si>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</si>
  <si>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</si>
  <si>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</si>
  <si>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</si>
  <si>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</si>
  <si>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</si>
  <si>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</si>
  <si>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</si>
  <si>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</si>
  <si>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</si>
  <si>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</si>
  <si>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</si>
  <si>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</si>
  <si>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</si>
  <si>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</si>
  <si>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</si>
  <si>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</si>
  <si>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</si>
  <si>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</si>
  <si>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</si>
  <si>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</si>
  <si>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</si>
  <si>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</si>
  <si>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</si>
  <si>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</si>
  <si>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</si>
  <si>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</si>
  <si>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</si>
  <si>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</si>
  <si>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</si>
  <si>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</si>
  <si>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</si>
  <si>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</si>
  <si>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</si>
  <si>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</si>
  <si>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</si>
  <si>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</si>
  <si>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</si>
  <si>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</si>
  <si>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</si>
  <si>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</si>
  <si>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</si>
  <si>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</si>
  <si>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</si>
  <si>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</si>
  <si>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</si>
  <si>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</si>
  <si>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</si>
  <si>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</si>
  <si>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</si>
  <si>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</si>
  <si>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</si>
  <si>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</si>
  <si>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</si>
  <si>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</si>
  <si>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</si>
  <si>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</si>
  <si>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</si>
  <si>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</si>
  <si>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</si>
  <si>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</si>
  <si>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</si>
  <si>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</si>
  <si>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</si>
  <si>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</si>
  <si>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</si>
  <si>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</si>
  <si>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</si>
  <si>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</si>
  <si>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</si>
  <si>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</si>
  <si>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</si>
  <si>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</si>
  <si>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</si>
  <si>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</si>
  <si>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</si>
  <si>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</si>
  <si>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</si>
  <si>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</si>
  <si>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</si>
  <si>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</si>
  <si>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</si>
  <si>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</si>
  <si>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</si>
  <si>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</si>
  <si>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</si>
  <si>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</si>
  <si>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</si>
  <si>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</si>
  <si>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</si>
  <si>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</si>
  <si>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</si>
  <si>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</si>
  <si>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</si>
  <si>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</si>
  <si>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</si>
  <si>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</si>
  <si>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</si>
  <si>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</si>
  <si>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</si>
  <si>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</si>
  <si>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</si>
  <si>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</si>
  <si>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</si>
  <si>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</si>
  <si>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</si>
  <si>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</si>
  <si>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</si>
  <si>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</si>
  <si>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</si>
  <si>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</si>
  <si>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</si>
  <si>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</si>
  <si>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</si>
  <si>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</si>
  <si>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</si>
  <si>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</si>
  <si>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</si>
  <si>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</si>
  <si>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</si>
  <si>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</si>
  <si>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</si>
  <si>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</si>
  <si>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</si>
  <si>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</si>
  <si>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</si>
  <si>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</si>
  <si>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</si>
  <si>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</si>
  <si>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</si>
  <si>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</si>
  <si>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</si>
  <si>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</si>
  <si>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</si>
  <si>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</si>
  <si>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</si>
  <si>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</si>
  <si>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</si>
  <si>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</si>
  <si>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</si>
  <si>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</si>
  <si>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</si>
  <si>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</si>
  <si>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</si>
  <si>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</si>
  <si>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</si>
  <si>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</si>
  <si>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</si>
  <si>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</si>
  <si>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</si>
  <si>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</si>
  <si>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</si>
  <si>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</si>
  <si>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</si>
  <si>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</si>
  <si>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</si>
  <si>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</si>
  <si>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</si>
  <si>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</si>
  <si>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</si>
  <si>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</si>
  <si>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</si>
  <si>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</si>
  <si>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</si>
  <si>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</si>
  <si>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</si>
  <si>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</si>
  <si>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</si>
  <si>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</si>
  <si>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</si>
  <si>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</si>
  <si>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</si>
  <si>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</si>
  <si>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</si>
  <si>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</si>
  <si>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</si>
  <si>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</si>
  <si>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</si>
  <si>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</si>
  <si>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</si>
  <si>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</si>
  <si>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</si>
  <si>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</si>
  <si>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</si>
  <si>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</si>
  <si>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</si>
  <si>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</si>
  <si>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</si>
  <si>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</si>
  <si>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</si>
  <si>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</si>
  <si>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</si>
  <si>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</si>
  <si>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</si>
  <si>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</si>
  <si>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</si>
  <si>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</si>
  <si>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</si>
  <si>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</si>
  <si>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</si>
  <si>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</si>
  <si>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</si>
  <si>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</si>
  <si>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</si>
  <si>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</si>
  <si>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</si>
  <si>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</si>
  <si>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</si>
  <si>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</si>
  <si>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</si>
  <si>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</si>
  <si>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</si>
  <si>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</si>
  <si>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</si>
  <si>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</si>
  <si>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</si>
  <si>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</si>
  <si>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</si>
  <si>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</si>
  <si>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</si>
  <si>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</si>
  <si>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</si>
  <si>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</si>
  <si>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</si>
  <si>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</si>
  <si>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</si>
  <si>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</si>
  <si>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</si>
  <si>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</si>
  <si>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</si>
  <si>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</si>
  <si>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</si>
  <si>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</si>
  <si>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</si>
  <si>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</si>
  <si>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</si>
  <si>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</si>
  <si>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</si>
  <si>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</si>
  <si>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</si>
  <si>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</si>
  <si>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</si>
  <si>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</si>
  <si>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</si>
  <si>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</si>
  <si>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</si>
  <si>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</si>
  <si>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</si>
  <si>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</si>
  <si>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</si>
  <si>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</si>
  <si>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</si>
  <si>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</si>
  <si>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</si>
  <si>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</si>
  <si>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</si>
  <si>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</si>
  <si>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</si>
  <si>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</si>
  <si>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</si>
  <si>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</si>
  <si>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</si>
  <si>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</si>
  <si>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</si>
  <si>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</si>
  <si>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</si>
  <si>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</si>
  <si>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</si>
  <si>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</si>
  <si>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</si>
  <si>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</si>
  <si>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</si>
  <si>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</si>
  <si>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</si>
  <si>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</si>
  <si>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</si>
  <si>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</si>
  <si>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</si>
  <si>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</si>
  <si>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</si>
  <si>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</si>
  <si>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</si>
  <si>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</si>
  <si>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</si>
  <si>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</si>
  <si>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</si>
  <si>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</si>
  <si>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</si>
  <si>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</si>
  <si>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</si>
  <si>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</si>
  <si>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</si>
  <si>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</si>
  <si>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</si>
  <si>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</si>
  <si>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</si>
  <si>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</si>
  <si>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</si>
  <si>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</si>
  <si>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</si>
  <si>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</si>
  <si>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</si>
  <si>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</si>
  <si>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</si>
  <si>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</si>
  <si>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</si>
  <si>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</si>
  <si>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</si>
  <si>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</si>
  <si>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</si>
  <si>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</si>
  <si>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</si>
  <si>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</si>
  <si>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</si>
  <si>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</si>
  <si>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</si>
  <si>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</si>
  <si>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</si>
  <si>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</si>
  <si>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</si>
  <si>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</si>
  <si>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</si>
  <si>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</si>
  <si>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</si>
  <si>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</si>
  <si>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</si>
  <si>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</si>
  <si>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</si>
  <si>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</si>
  <si>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</si>
  <si>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</si>
  <si>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</si>
  <si>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</si>
  <si>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</si>
  <si>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</si>
  <si>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</si>
  <si>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</si>
  <si>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</si>
  <si>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</si>
  <si>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</si>
  <si>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</si>
  <si>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</si>
  <si>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</si>
  <si>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</si>
  <si>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</si>
  <si>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</si>
  <si>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</si>
  <si>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</si>
  <si>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</si>
  <si>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</si>
  <si>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</si>
  <si>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</si>
  <si>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</si>
  <si>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</si>
  <si>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</si>
  <si>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</si>
  <si>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</si>
  <si>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</si>
  <si>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</si>
  <si>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</si>
  <si>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</si>
  <si>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</si>
  <si>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</si>
  <si>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</si>
  <si>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</si>
  <si>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</si>
  <si>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</si>
  <si>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</si>
  <si>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</si>
  <si>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</si>
  <si>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</si>
  <si>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</si>
  <si>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</si>
  <si>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</si>
  <si>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</si>
  <si>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</si>
  <si>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</si>
  <si>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</si>
  <si>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</si>
  <si>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</si>
  <si>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</si>
  <si>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</si>
  <si>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</si>
  <si>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</si>
  <si>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</si>
  <si>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</si>
  <si>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</si>
  <si>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</si>
  <si>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</si>
  <si>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</si>
  <si>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</si>
  <si>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</si>
  <si>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</si>
  <si>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</si>
  <si>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</si>
  <si>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</si>
  <si>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</si>
  <si>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</si>
  <si>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</si>
  <si>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</si>
  <si>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</si>
  <si>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</si>
  <si>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</si>
  <si>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</si>
  <si>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</si>
  <si>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</si>
  <si>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</si>
  <si>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</si>
  <si>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</si>
  <si>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</si>
  <si>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</si>
  <si>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</si>
  <si>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</si>
  <si>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</si>
  <si>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</si>
  <si>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</si>
  <si>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</si>
  <si>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</si>
  <si>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</si>
  <si>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</si>
  <si>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</si>
  <si>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</si>
  <si>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</si>
  <si>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</si>
  <si>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</si>
  <si>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</si>
  <si>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</si>
  <si>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</si>
  <si>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</si>
  <si>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</si>
  <si>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</si>
  <si>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</si>
  <si>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</si>
  <si>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</si>
  <si>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</si>
  <si>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</si>
  <si>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</si>
  <si>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</si>
  <si>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</si>
  <si>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</si>
  <si>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</si>
  <si>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</si>
  <si>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</si>
  <si>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</si>
  <si>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</si>
  <si>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</si>
  <si>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</si>
  <si>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</si>
  <si>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</si>
  <si>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</si>
  <si>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</si>
  <si>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</si>
  <si>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</si>
  <si>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</si>
  <si>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</si>
  <si>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</si>
  <si>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</si>
  <si>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</si>
  <si>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</si>
  <si>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</si>
  <si>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</si>
  <si>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</si>
  <si>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</si>
  <si>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</si>
  <si>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</si>
  <si>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</si>
  <si>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</si>
  <si>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</si>
  <si>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</si>
  <si>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</si>
  <si>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</si>
  <si>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</si>
  <si>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</si>
  <si>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</si>
  <si>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</si>
  <si>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</si>
  <si>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</si>
  <si>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</si>
  <si>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</si>
  <si>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</si>
  <si>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</si>
  <si>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</si>
  <si>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</si>
  <si>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</si>
  <si>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</si>
  <si>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</si>
  <si>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</si>
  <si>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</si>
  <si>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</si>
  <si>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</si>
  <si>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</si>
  <si>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</si>
  <si>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</si>
  <si>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</si>
  <si>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</si>
  <si>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</si>
  <si>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</si>
  <si>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</si>
  <si>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</si>
  <si>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</si>
  <si>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</si>
  <si>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</si>
  <si>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</si>
  <si>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</si>
  <si>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</si>
  <si>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</si>
  <si>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</si>
  <si>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</si>
  <si>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</si>
  <si>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</si>
  <si>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</si>
  <si>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</si>
  <si>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</si>
  <si>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</si>
  <si>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</si>
  <si>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</si>
  <si>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</si>
  <si>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</si>
  <si>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</si>
  <si>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</si>
  <si>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</si>
  <si>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</si>
  <si>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</si>
  <si>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</si>
  <si>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</si>
  <si>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</si>
  <si>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</si>
  <si>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</si>
  <si>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</si>
  <si>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</si>
  <si>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</si>
  <si>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</si>
  <si>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</si>
  <si>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</si>
  <si>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</si>
  <si>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</si>
  <si>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</si>
  <si>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</si>
  <si>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</si>
  <si>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</si>
  <si>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</si>
  <si>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</si>
  <si>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</si>
  <si>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</si>
  <si>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</si>
  <si>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</si>
  <si>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</si>
  <si>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</si>
  <si>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</si>
  <si>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</si>
  <si>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</si>
  <si>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</si>
  <si>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</si>
  <si>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</si>
  <si>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</si>
  <si>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</si>
  <si>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</si>
  <si>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</si>
  <si>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</si>
  <si>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</si>
  <si>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</si>
  <si>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</si>
  <si>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</si>
  <si>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</si>
  <si>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</si>
  <si>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</si>
  <si>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</si>
  <si>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</si>
  <si>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</si>
  <si>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</si>
  <si>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</si>
  <si>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</si>
  <si>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</si>
  <si>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</si>
  <si>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</si>
  <si>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</si>
  <si>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</si>
  <si>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</si>
  <si>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</si>
  <si>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</si>
  <si>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</si>
  <si>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</si>
  <si>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</si>
  <si>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</si>
  <si>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</si>
  <si>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</si>
  <si>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</si>
  <si>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</si>
  <si>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</si>
  <si>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</si>
  <si>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</si>
  <si>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</si>
  <si>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</si>
  <si>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</si>
  <si>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</si>
  <si>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</si>
  <si>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</si>
  <si>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</si>
  <si>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</si>
  <si>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</si>
  <si>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</si>
  <si>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</si>
  <si>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</si>
  <si>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</si>
  <si>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</si>
  <si>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</si>
  <si>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</si>
  <si>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</si>
  <si>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</si>
  <si>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</si>
  <si>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</si>
  <si>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</si>
  <si>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</si>
  <si>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</si>
  <si>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</si>
  <si>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</si>
  <si>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</si>
  <si>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</si>
  <si>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</si>
  <si>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</si>
  <si>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</si>
  <si>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</si>
  <si>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</si>
  <si>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</si>
  <si>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</si>
  <si>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</si>
  <si>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</si>
  <si>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</si>
  <si>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</si>
  <si>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</si>
  <si>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</si>
  <si>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</si>
  <si>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</si>
  <si>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</si>
  <si>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</si>
  <si>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</si>
  <si>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</si>
  <si>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</si>
  <si>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</si>
  <si>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</si>
  <si>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</si>
  <si>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</si>
  <si>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</si>
  <si>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</si>
  <si>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</si>
  <si>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</si>
  <si>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</si>
  <si>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</si>
  <si>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</si>
  <si>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</si>
  <si>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</si>
  <si>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</si>
  <si>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</si>
  <si>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</si>
  <si>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</si>
  <si>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</si>
  <si>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</si>
  <si>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</si>
  <si>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</si>
  <si>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</si>
  <si>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</si>
  <si>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</si>
  <si>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</si>
  <si>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</si>
  <si>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</si>
  <si>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</si>
  <si>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</si>
  <si>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</si>
  <si>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</si>
  <si>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</si>
  <si>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</si>
  <si>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</si>
  <si>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</si>
  <si>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</si>
  <si>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</si>
  <si>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</si>
  <si>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</si>
  <si>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</si>
  <si>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</si>
  <si>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</si>
  <si>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</si>
  <si>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</si>
  <si>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</si>
  <si>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</si>
  <si>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</si>
  <si>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</si>
  <si>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</si>
  <si>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</si>
  <si>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</si>
  <si>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</si>
  <si>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</si>
  <si>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</si>
  <si>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</si>
  <si>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</si>
  <si>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</si>
  <si>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</si>
  <si>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</si>
  <si>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</si>
  <si>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</si>
  <si>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</si>
  <si>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</si>
  <si>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</si>
  <si>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</si>
  <si>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</si>
  <si>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</si>
  <si>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</si>
  <si>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</si>
  <si>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</si>
  <si>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</si>
  <si>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</si>
  <si>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</si>
  <si>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</si>
  <si>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</si>
  <si>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</si>
  <si>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</si>
  <si>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</si>
  <si>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</si>
  <si>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</si>
  <si>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</si>
  <si>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</si>
  <si>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</si>
  <si>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</si>
  <si>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</si>
  <si>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</si>
  <si>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</si>
  <si>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</si>
  <si>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</si>
  <si>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</si>
  <si>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</si>
  <si>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</si>
  <si>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</si>
  <si>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</si>
  <si>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</si>
  <si>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</si>
  <si>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</si>
  <si>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</si>
  <si>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</si>
  <si>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</si>
  <si>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</si>
  <si>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</si>
  <si>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</si>
  <si>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</si>
  <si>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</si>
  <si>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</si>
  <si>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</si>
  <si>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</si>
  <si>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</si>
  <si>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</si>
  <si>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</si>
  <si>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</si>
  <si>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</si>
  <si>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</si>
  <si>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</si>
  <si>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</si>
  <si>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</si>
  <si>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</si>
  <si>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</si>
  <si>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</si>
  <si>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</si>
  <si>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</si>
  <si>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</si>
  <si>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</si>
  <si>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</si>
  <si>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</si>
  <si>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</si>
  <si>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</si>
  <si>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</si>
  <si>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</si>
  <si>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</si>
  <si>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</si>
  <si>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</si>
  <si>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</si>
  <si>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</si>
  <si>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</si>
  <si>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</si>
  <si>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</si>
  <si>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</si>
  <si>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</si>
  <si>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</si>
  <si>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</si>
  <si>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</si>
  <si>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</si>
  <si>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</si>
  <si>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</si>
  <si>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</si>
  <si>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</si>
  <si>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</si>
  <si>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</si>
  <si>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</si>
  <si>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</si>
  <si>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</si>
  <si>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</si>
  <si>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</si>
  <si>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</si>
  <si>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</si>
  <si>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</si>
  <si>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</si>
  <si>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</si>
  <si>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</si>
  <si>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</si>
  <si>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</si>
  <si>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</si>
  <si>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</si>
  <si>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</si>
  <si>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</si>
  <si>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</si>
  <si>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</si>
  <si>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</si>
  <si>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</si>
  <si>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</si>
  <si>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</si>
  <si>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</si>
  <si>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</si>
  <si>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</si>
  <si>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</si>
  <si>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</si>
  <si>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</si>
  <si>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</si>
  <si>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</si>
  <si>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</si>
  <si>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</si>
  <si>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</si>
  <si>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</si>
  <si>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</si>
  <si>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</si>
  <si>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</si>
  <si>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</si>
  <si>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</si>
  <si>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</si>
  <si>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</si>
  <si>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</si>
  <si>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</si>
  <si>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</si>
  <si>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</si>
  <si>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</si>
  <si>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</si>
  <si>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</si>
  <si>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</si>
  <si>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</si>
  <si>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</si>
  <si>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</si>
  <si>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</si>
  <si>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</si>
  <si>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</si>
  <si>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</si>
  <si>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</si>
  <si>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</si>
  <si>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</si>
  <si>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</si>
  <si>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</si>
  <si>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</si>
  <si>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</si>
  <si>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</si>
  <si>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</si>
  <si>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</si>
  <si>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</si>
  <si>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</si>
  <si>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</si>
  <si>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</si>
  <si>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</si>
  <si>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</si>
  <si>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</si>
  <si>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</si>
  <si>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</si>
  <si>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</si>
  <si>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</si>
  <si>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</si>
  <si>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</si>
  <si>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</si>
  <si>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</si>
  <si>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</si>
  <si>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</si>
  <si>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</si>
  <si>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</si>
  <si>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</si>
  <si>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</si>
  <si>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</si>
  <si>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</si>
  <si>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</si>
  <si>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</si>
  <si>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</si>
  <si>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</si>
  <si>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</si>
  <si>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</si>
  <si>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</si>
  <si>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</si>
  <si>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</si>
  <si>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</si>
  <si>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</si>
  <si>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</si>
  <si>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</si>
  <si>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</si>
  <si>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</si>
  <si>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</si>
  <si>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</si>
  <si>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</si>
  <si>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</si>
  <si>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</si>
  <si>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</si>
  <si>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</si>
  <si>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</si>
  <si>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</si>
  <si>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</si>
  <si>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</si>
  <si>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</si>
  <si>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</si>
  <si>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</si>
  <si>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</si>
  <si>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</si>
  <si>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</si>
  <si>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</si>
  <si>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</si>
  <si>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</si>
  <si>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</si>
  <si>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</si>
  <si>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</si>
  <si>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</si>
  <si>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</si>
  <si>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</si>
  <si>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</si>
  <si>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</si>
  <si>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</si>
  <si>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</si>
  <si>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</si>
  <si>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</si>
  <si>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</si>
  <si>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</si>
  <si>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</si>
  <si>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</si>
  <si>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</si>
  <si>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</si>
  <si>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</si>
  <si>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</si>
  <si>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</si>
  <si>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</si>
  <si>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</si>
  <si>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</si>
  <si>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</si>
  <si>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</si>
  <si>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</si>
  <si>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</si>
  <si>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</si>
  <si>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</si>
  <si>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</si>
  <si>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</si>
  <si>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</si>
  <si>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</si>
  <si>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</si>
  <si>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</si>
  <si>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</si>
  <si>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</si>
  <si>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</si>
  <si>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</si>
  <si>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</si>
  <si>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</si>
  <si>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</si>
  <si>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</si>
  <si>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</si>
  <si>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</si>
  <si>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</si>
  <si>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</si>
  <si>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</si>
  <si>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</si>
  <si>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</si>
  <si>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</si>
  <si>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</si>
  <si>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</si>
  <si>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</si>
  <si>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</si>
  <si>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</si>
  <si>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</si>
  <si>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</si>
  <si>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</si>
  <si>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</si>
  <si>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</si>
  <si>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</si>
  <si>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</si>
  <si>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</si>
  <si>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</si>
  <si>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</si>
  <si>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</si>
  <si>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</si>
  <si>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</si>
  <si>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</si>
  <si>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</si>
  <si>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</si>
  <si>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</si>
  <si>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</si>
  <si>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</si>
  <si>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</si>
  <si>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</si>
  <si>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</si>
  <si>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</si>
  <si>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</si>
  <si>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</si>
  <si>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</si>
  <si>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</si>
  <si>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</si>
  <si>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</si>
  <si>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</si>
  <si>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</si>
  <si>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</si>
  <si>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</si>
  <si>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</si>
  <si>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</si>
  <si>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</si>
  <si>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</si>
  <si>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</si>
  <si>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</si>
  <si>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</si>
  <si>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</si>
  <si>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</si>
  <si>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</si>
  <si>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</si>
  <si>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</si>
  <si>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</si>
  <si>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</si>
  <si>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</si>
  <si>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</si>
  <si>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</si>
  <si>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</si>
  <si>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</si>
  <si>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</si>
  <si>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</si>
  <si>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</si>
  <si>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</si>
  <si>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</si>
  <si>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</si>
  <si>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</si>
  <si>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</si>
  <si>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</si>
  <si>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</si>
  <si>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</si>
  <si>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</si>
  <si>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</si>
  <si>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</si>
  <si>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</si>
  <si>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</si>
  <si>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</si>
  <si>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</si>
  <si>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</si>
  <si>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</si>
  <si>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</si>
  <si>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</si>
  <si>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</si>
  <si>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</si>
  <si>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</si>
  <si>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</si>
  <si>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</si>
  <si>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</si>
  <si>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</si>
  <si>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</si>
  <si>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</si>
  <si>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</si>
  <si>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</si>
  <si>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</si>
  <si>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</si>
  <si>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</si>
  <si>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</si>
  <si>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</si>
  <si>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</si>
  <si>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</si>
  <si>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</si>
  <si>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</si>
  <si>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</si>
  <si>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</si>
  <si>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</si>
  <si>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</si>
  <si>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</si>
  <si>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</si>
  <si>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</si>
  <si>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</si>
  <si>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</si>
  <si>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</si>
  <si>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</si>
  <si>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</si>
  <si>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</si>
  <si>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</si>
  <si>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</si>
  <si>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</si>
  <si>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</si>
  <si>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</si>
  <si>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</si>
  <si>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</si>
  <si>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</si>
  <si>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</si>
  <si>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</si>
  <si>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</si>
  <si>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</si>
  <si>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</si>
  <si>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</si>
  <si>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</si>
  <si>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</si>
  <si>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</si>
  <si>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</si>
  <si>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</si>
  <si>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</si>
  <si>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</si>
  <si>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</si>
  <si>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</si>
  <si>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</si>
  <si>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</si>
  <si>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</si>
  <si>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</si>
  <si>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</si>
  <si>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</si>
  <si>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</si>
  <si>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</si>
  <si>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</si>
  <si>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</si>
  <si>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</si>
  <si>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</si>
  <si>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</si>
  <si>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</si>
  <si>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</si>
  <si>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</si>
  <si>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</si>
  <si>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</si>
  <si>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</si>
  <si>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</si>
  <si>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</si>
  <si>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</si>
  <si>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</si>
  <si>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</si>
  <si>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</si>
  <si>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</si>
  <si>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</si>
  <si>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</si>
  <si>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</si>
  <si>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</si>
  <si>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</si>
  <si>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</si>
  <si>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</si>
  <si>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</si>
  <si>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</si>
  <si>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</si>
  <si>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</si>
  <si>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</si>
  <si>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</si>
  <si>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</si>
  <si>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</si>
  <si>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</si>
  <si>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</si>
  <si>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</si>
  <si>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</si>
  <si>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</si>
  <si>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</si>
  <si>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</si>
  <si>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</si>
  <si>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</si>
  <si>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</si>
  <si>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</si>
  <si>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</si>
  <si>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</si>
  <si>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</si>
  <si>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</si>
  <si>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</si>
  <si>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</si>
  <si>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</si>
  <si>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</si>
  <si>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</si>
  <si>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</si>
  <si>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</si>
  <si>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</si>
  <si>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</si>
  <si>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</si>
  <si>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</si>
  <si>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</si>
  <si>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</si>
  <si>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</si>
  <si>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</si>
  <si>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</si>
  <si>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</si>
  <si>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</si>
  <si>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</si>
  <si>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</si>
  <si>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</si>
  <si>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</si>
  <si>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</si>
  <si>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</si>
  <si>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</si>
  <si>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</si>
  <si>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</si>
  <si>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</si>
  <si>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</si>
  <si>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</si>
  <si>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</si>
  <si>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</si>
  <si>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</si>
  <si>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</si>
  <si>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</si>
  <si>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</si>
  <si>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</si>
  <si>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</si>
  <si>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</si>
  <si>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</si>
  <si>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</si>
  <si>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</si>
  <si>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</si>
  <si>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</si>
  <si>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</si>
  <si>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</si>
  <si>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</si>
  <si>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</si>
  <si>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</si>
  <si>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</si>
  <si>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</si>
  <si>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</si>
  <si>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</si>
  <si>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</si>
  <si>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</si>
  <si>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</si>
  <si>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</si>
  <si>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</si>
  <si>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</si>
  <si>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</si>
  <si>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</si>
  <si>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</si>
  <si>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</si>
  <si>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</si>
  <si>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</si>
  <si>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</si>
  <si>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</si>
  <si>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</si>
  <si>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</si>
  <si>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</si>
  <si>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</si>
  <si>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</si>
  <si>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</si>
  <si>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</si>
  <si>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</si>
  <si>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</si>
  <si>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</si>
  <si>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</si>
  <si>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</si>
  <si>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</si>
  <si>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</si>
  <si>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</si>
  <si>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</si>
  <si>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</si>
  <si>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</si>
  <si>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</si>
  <si>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</si>
  <si>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</si>
  <si>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</si>
  <si>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</si>
  <si>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</si>
  <si>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</si>
  <si>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</si>
  <si>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</si>
  <si>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</si>
  <si>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</si>
  <si>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</si>
  <si>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</si>
  <si>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</si>
  <si>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</si>
  <si>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</si>
  <si>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</si>
  <si>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</si>
  <si>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</si>
  <si>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</si>
  <si>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</si>
  <si>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</si>
  <si>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</si>
  <si>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</si>
  <si>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</si>
  <si>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</si>
  <si>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</si>
  <si>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</si>
  <si>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</si>
  <si>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</si>
  <si>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</si>
  <si>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</si>
  <si>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</si>
  <si>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</si>
  <si>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</si>
  <si>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</si>
  <si>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</si>
  <si>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</si>
  <si>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</si>
  <si>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</si>
  <si>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</si>
  <si>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</si>
  <si>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</si>
  <si>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</si>
  <si>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</si>
  <si>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</si>
  <si>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</si>
  <si>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</si>
  <si>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</si>
  <si>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</si>
  <si>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</si>
  <si>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</si>
  <si>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</si>
  <si>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</si>
  <si>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</si>
  <si>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</si>
  <si>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</si>
  <si>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</si>
  <si>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</si>
  <si>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</si>
  <si>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</si>
  <si>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</si>
  <si>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</si>
  <si>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</si>
  <si>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</si>
  <si>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</si>
  <si>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</si>
  <si>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</si>
  <si>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</si>
  <si>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</si>
  <si>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</si>
  <si>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</si>
  <si>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</si>
  <si>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</si>
  <si>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</si>
  <si>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</si>
  <si>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</si>
  <si>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</si>
  <si>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</si>
  <si>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</si>
  <si>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</si>
  <si>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</si>
  <si>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</si>
  <si>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</si>
  <si>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</si>
  <si>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</si>
  <si>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</si>
  <si>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</si>
  <si>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</si>
  <si>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</si>
  <si>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</si>
  <si>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</si>
  <si>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</si>
  <si>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</si>
  <si>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</si>
  <si>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</si>
  <si>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</si>
  <si>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</si>
  <si>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</si>
  <si>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</si>
  <si>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</si>
  <si>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</si>
  <si>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</si>
  <si>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</si>
  <si>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</si>
  <si>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</si>
  <si>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</si>
  <si>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</si>
  <si>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</si>
  <si>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</si>
  <si>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</si>
  <si>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</si>
  <si>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</si>
  <si>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</si>
  <si>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</si>
  <si>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</si>
  <si>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</si>
  <si>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</si>
  <si>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</si>
  <si>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</si>
  <si>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</si>
  <si>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</si>
  <si>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</si>
  <si>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</si>
  <si>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</si>
  <si>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</si>
  <si>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</si>
  <si>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</si>
  <si>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</si>
  <si>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</si>
  <si>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</si>
  <si>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</si>
  <si>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</si>
  <si>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</si>
  <si>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</si>
  <si>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</si>
  <si>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</si>
  <si>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</si>
  <si>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</si>
  <si>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</si>
  <si>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</si>
  <si>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</si>
  <si>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</si>
  <si>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</si>
  <si>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</si>
  <si>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</si>
  <si>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</si>
  <si>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</si>
  <si>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</si>
  <si>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</si>
  <si>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</si>
  <si>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</si>
  <si>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</si>
  <si>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</si>
  <si>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</si>
  <si>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</si>
  <si>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</si>
  <si>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</si>
  <si>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</si>
  <si>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</si>
  <si>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</si>
  <si>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</si>
  <si>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</si>
  <si>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</si>
  <si>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</si>
  <si>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</si>
  <si>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</si>
  <si>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</si>
  <si>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</si>
  <si>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</si>
  <si>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</si>
  <si>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</si>
  <si>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</si>
  <si>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</si>
  <si>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</si>
  <si>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</si>
  <si>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</si>
  <si>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</si>
  <si>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</si>
  <si>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</si>
  <si>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</si>
  <si>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</si>
  <si>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</si>
  <si>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</si>
  <si>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</si>
  <si>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</si>
  <si>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</si>
  <si>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</si>
  <si>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</si>
  <si>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</si>
  <si>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</si>
  <si>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</si>
  <si>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</si>
  <si>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</si>
  <si>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</si>
  <si>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</si>
  <si>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</si>
  <si>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</si>
  <si>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</si>
  <si>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</si>
  <si>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</si>
  <si>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</si>
  <si>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</si>
  <si>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</si>
  <si>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</si>
  <si>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</si>
  <si>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</si>
  <si>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</si>
  <si>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</si>
  <si>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</si>
  <si>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</si>
  <si>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</si>
  <si>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</si>
  <si>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</si>
  <si>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</si>
  <si>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</si>
  <si>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</si>
  <si>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</si>
  <si>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</si>
  <si>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</si>
  <si>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</si>
  <si>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</si>
  <si>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</si>
  <si>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</si>
  <si>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</si>
  <si>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</si>
  <si>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</si>
  <si>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</si>
  <si>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</si>
  <si>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</si>
  <si>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</si>
  <si>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</si>
  <si>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</si>
  <si>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</si>
  <si>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</si>
  <si>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</si>
  <si>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</si>
  <si>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</si>
  <si>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</si>
  <si>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</si>
  <si>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</si>
  <si>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</si>
  <si>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</si>
  <si>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</si>
  <si>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</si>
  <si>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</si>
  <si>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</si>
  <si>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</si>
  <si>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</si>
  <si>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</si>
  <si>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</si>
  <si>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</si>
  <si>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</si>
  <si>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</si>
  <si>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</si>
  <si>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</si>
  <si>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</si>
  <si>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</si>
  <si>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</si>
  <si>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</si>
  <si>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</si>
  <si>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</si>
  <si>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</si>
  <si>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</si>
  <si>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</si>
  <si>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</si>
  <si>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</si>
  <si>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</si>
  <si>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</si>
  <si>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</si>
  <si>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</si>
  <si>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</si>
  <si>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</si>
  <si>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</si>
  <si>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</si>
  <si>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</si>
  <si>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</si>
  <si>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</si>
  <si>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</si>
  <si>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</si>
  <si>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</si>
  <si>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</si>
  <si>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</si>
  <si>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</si>
  <si>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</si>
  <si>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</si>
  <si>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</si>
  <si>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</si>
  <si>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</si>
  <si>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</si>
  <si>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</si>
  <si>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</si>
  <si>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</si>
  <si>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</si>
  <si>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</si>
  <si>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</si>
  <si>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</si>
  <si>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</si>
  <si>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</si>
  <si>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</si>
  <si>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</si>
  <si>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</si>
  <si>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</si>
  <si>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</si>
  <si>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</si>
  <si>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</si>
  <si>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</si>
  <si>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</si>
  <si>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</si>
  <si>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</si>
  <si>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</si>
  <si>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</si>
  <si>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</si>
  <si>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</si>
  <si>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</si>
  <si>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</si>
  <si>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</si>
  <si>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</si>
  <si>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</si>
  <si>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</si>
  <si>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</si>
  <si>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</si>
  <si>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</si>
  <si>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</si>
  <si>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</si>
  <si>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</si>
  <si>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</si>
  <si>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</si>
  <si>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</si>
  <si>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</si>
  <si>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</si>
  <si>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</si>
  <si>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</si>
  <si>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</si>
  <si>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</si>
  <si>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</si>
  <si>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</si>
  <si>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</si>
  <si>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</si>
  <si>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</si>
  <si>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</si>
  <si>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</si>
  <si>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</si>
  <si>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</si>
  <si>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</si>
  <si>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</si>
  <si>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</si>
  <si>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</si>
  <si>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</si>
  <si>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</si>
  <si>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</si>
  <si>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</si>
  <si>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</si>
  <si>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</si>
  <si>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</si>
  <si>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</si>
  <si>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</si>
  <si>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</si>
  <si>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</si>
  <si>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</si>
  <si>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</si>
  <si>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</si>
  <si>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</si>
  <si>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</si>
  <si>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</si>
  <si>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</si>
  <si>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</si>
  <si>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</si>
  <si>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</si>
  <si>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</si>
  <si>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</si>
  <si>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</si>
  <si>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</si>
  <si>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</si>
  <si>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</si>
  <si>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</si>
  <si>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</si>
  <si>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</si>
  <si>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</si>
  <si>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</si>
  <si>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</si>
  <si>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</si>
  <si>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</si>
  <si>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</si>
  <si>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</si>
  <si>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</si>
  <si>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</si>
  <si>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</si>
  <si>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</si>
  <si>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</si>
  <si>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</si>
  <si>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</si>
  <si>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</si>
  <si>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</si>
  <si>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</si>
  <si>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</si>
  <si>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</si>
  <si>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</si>
  <si>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</si>
  <si>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</si>
  <si>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</si>
  <si>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</si>
  <si>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</si>
  <si>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</si>
  <si>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</si>
  <si>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</si>
  <si>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</si>
  <si>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</si>
  <si>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</si>
  <si>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</si>
  <si>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</si>
  <si>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</si>
  <si>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</si>
  <si>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</si>
  <si>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</si>
  <si>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</si>
  <si>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</si>
  <si>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</si>
  <si>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</si>
  <si>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</si>
  <si>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</si>
  <si>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</si>
  <si>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</si>
  <si>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</si>
  <si>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</si>
  <si>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</si>
  <si>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</si>
  <si>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</si>
  <si>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</si>
  <si>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</si>
  <si>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</si>
  <si>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</si>
  <si>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</si>
  <si>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</si>
  <si>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</si>
  <si>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</si>
  <si>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</si>
  <si>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</si>
  <si>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</si>
  <si>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</si>
  <si>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</si>
  <si>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</si>
  <si>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</si>
  <si>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</si>
  <si>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</si>
  <si>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</si>
  <si>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</si>
  <si>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</si>
  <si>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</si>
  <si>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</si>
  <si>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</si>
  <si>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</si>
  <si>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</si>
  <si>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</si>
  <si>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</si>
  <si>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</si>
  <si>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</si>
  <si>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</si>
  <si>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</si>
  <si>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</si>
  <si>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</si>
  <si>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</si>
  <si>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</si>
  <si>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</si>
  <si>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</si>
  <si>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</si>
  <si>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</si>
  <si>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</si>
  <si>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</si>
  <si>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</si>
  <si>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</si>
  <si>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</si>
  <si>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</si>
  <si>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</si>
  <si>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</si>
  <si>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</si>
  <si>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</si>
  <si>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</si>
  <si>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</si>
  <si>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</si>
  <si>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</si>
  <si>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</si>
  <si>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</si>
  <si>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</si>
  <si>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</si>
  <si>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</si>
  <si>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</si>
  <si>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</si>
  <si>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</si>
  <si>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</si>
  <si>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</si>
  <si>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</si>
  <si>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</si>
  <si>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</si>
  <si>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</si>
  <si>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</si>
  <si>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</si>
  <si>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</si>
  <si>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</si>
  <si>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</si>
  <si>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</si>
  <si>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</si>
  <si>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</si>
  <si>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</si>
  <si>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</si>
  <si>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</si>
  <si>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</si>
  <si>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</si>
  <si>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</si>
  <si>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</si>
  <si>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</si>
  <si>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</si>
  <si>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</si>
  <si>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</si>
  <si>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</si>
  <si>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</si>
  <si>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</si>
  <si>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</si>
  <si>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</si>
  <si>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</si>
  <si>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</si>
  <si>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</si>
  <si>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</si>
  <si>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</si>
  <si>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</si>
  <si>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</si>
  <si>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</si>
  <si>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</si>
  <si>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</si>
  <si>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</si>
  <si>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</si>
  <si>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</si>
  <si>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</si>
  <si>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</si>
  <si>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</si>
  <si>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</si>
  <si>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</si>
  <si>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</si>
  <si>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</si>
  <si>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</si>
  <si>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</si>
  <si>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</si>
  <si>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</si>
  <si>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</si>
  <si>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</si>
  <si>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</si>
  <si>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</si>
  <si>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</si>
  <si>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</si>
  <si>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</si>
  <si>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</si>
  <si>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</si>
  <si>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</si>
  <si>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</si>
  <si>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</si>
  <si>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</si>
  <si>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</si>
  <si>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</si>
  <si>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</si>
  <si>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</si>
  <si>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</si>
  <si>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</si>
  <si>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</si>
  <si>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</si>
  <si>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</si>
  <si>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</si>
  <si>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</si>
  <si>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</si>
  <si>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</si>
  <si>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</si>
  <si>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</si>
  <si>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</si>
  <si>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</si>
  <si>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</si>
  <si>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</si>
  <si>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</si>
  <si>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</si>
  <si>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</si>
  <si>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</si>
  <si>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</si>
  <si>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</si>
  <si>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</si>
  <si>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</si>
  <si>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</si>
  <si>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</si>
  <si>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</si>
  <si>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</si>
  <si>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</si>
  <si>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</si>
  <si>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</si>
  <si>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</si>
  <si>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</si>
  <si>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</si>
  <si>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</si>
  <si>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</si>
  <si>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</si>
  <si>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</si>
  <si>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</si>
  <si>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</si>
  <si>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</si>
  <si>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</si>
  <si>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</si>
  <si>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</si>
  <si>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</si>
  <si>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</si>
  <si>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</si>
  <si>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</si>
  <si>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</si>
  <si>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</si>
  <si>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</si>
  <si>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</si>
  <si>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</si>
  <si>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</si>
  <si>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</si>
  <si>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</si>
  <si>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</si>
  <si>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</si>
  <si>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</si>
  <si>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</si>
  <si>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</si>
  <si>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</si>
  <si>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</si>
  <si>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</si>
  <si>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</si>
  <si>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</si>
  <si>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</si>
  <si>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</si>
  <si>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</si>
  <si>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</si>
  <si>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</si>
  <si>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</si>
  <si>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</si>
  <si>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</si>
  <si>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</si>
  <si>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</si>
  <si>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</si>
  <si>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</si>
  <si>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</si>
  <si>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</si>
  <si>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</si>
  <si>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</si>
  <si>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</si>
  <si>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</si>
  <si>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</si>
  <si>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</si>
  <si>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</si>
  <si>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</si>
  <si>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</si>
  <si>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</si>
  <si>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</si>
  <si>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</si>
  <si>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</si>
  <si>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</si>
  <si>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</si>
  <si>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</si>
  <si>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</si>
  <si>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</si>
  <si>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</si>
  <si>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</si>
  <si>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</si>
  <si>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</si>
  <si>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</si>
  <si>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</si>
  <si>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</si>
  <si>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</si>
  <si>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</si>
  <si>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</si>
  <si>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</si>
  <si>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</si>
  <si>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</si>
  <si>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</si>
  <si>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</si>
  <si>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</si>
  <si>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</si>
  <si>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</si>
  <si>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</si>
  <si>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</si>
  <si>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</si>
  <si>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</si>
  <si>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</si>
  <si>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</si>
  <si>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</si>
  <si>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</si>
  <si>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</si>
  <si>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</si>
  <si>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</si>
  <si>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</si>
  <si>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</si>
  <si>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</si>
  <si>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</si>
  <si>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</si>
  <si>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</si>
  <si>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</si>
  <si>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</si>
  <si>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</si>
  <si>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</si>
  <si>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</si>
  <si>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</si>
  <si>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</si>
  <si>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</si>
  <si>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</si>
  <si>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</si>
  <si>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</si>
  <si>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</si>
  <si>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</si>
  <si>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</si>
  <si>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</si>
  <si>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</si>
  <si>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</si>
  <si>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</si>
  <si>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</si>
  <si>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</si>
  <si>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</si>
  <si>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</si>
  <si>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</si>
  <si>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</si>
  <si>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</si>
  <si>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</si>
  <si>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</si>
  <si>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</si>
  <si>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</si>
  <si>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</si>
  <si>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</si>
  <si>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</si>
  <si>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</si>
  <si>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</si>
  <si>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</si>
  <si>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</si>
  <si>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</si>
  <si>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</si>
  <si>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</si>
  <si>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</si>
  <si>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</si>
  <si>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</si>
  <si>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</si>
  <si>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</si>
  <si>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</si>
  <si>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</si>
  <si>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</si>
  <si>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</si>
  <si>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</si>
  <si>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</si>
  <si>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</si>
  <si>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</si>
  <si>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</si>
  <si>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</si>
  <si>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</si>
  <si>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</si>
  <si>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</si>
  <si>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</si>
  <si>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</si>
  <si>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</si>
  <si>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</si>
  <si>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</si>
  <si>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</si>
  <si>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</si>
  <si>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</si>
  <si>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</si>
  <si>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</si>
  <si>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</si>
  <si>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</si>
  <si>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</si>
  <si>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</si>
  <si>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</si>
  <si>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</si>
  <si>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</si>
  <si>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</si>
  <si>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</si>
  <si>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</si>
  <si>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</si>
  <si>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</si>
  <si>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</si>
  <si>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</si>
  <si>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</si>
  <si>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</si>
  <si>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</si>
  <si>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</si>
  <si>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</si>
  <si>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</si>
  <si>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</si>
  <si>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</si>
  <si>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</si>
  <si>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</si>
  <si>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</si>
  <si>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</si>
  <si>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</si>
  <si>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</si>
  <si>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</si>
  <si>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</si>
  <si>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</si>
  <si>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</si>
  <si>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</si>
  <si>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</si>
  <si>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</si>
  <si>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</si>
  <si>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</si>
  <si>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</si>
  <si>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</si>
  <si>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</si>
  <si>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</si>
  <si>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</si>
  <si>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</si>
  <si>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</si>
  <si>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</si>
  <si>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</si>
  <si>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</si>
  <si>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</si>
  <si>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</si>
  <si>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</si>
  <si>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</si>
  <si>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</si>
  <si>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</si>
  <si>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</si>
  <si>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</si>
  <si>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</si>
  <si>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</si>
  <si>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</si>
  <si>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</si>
  <si>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</si>
  <si>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</si>
  <si>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</si>
  <si>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</si>
  <si>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</si>
  <si>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</si>
  <si>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</si>
  <si>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</si>
  <si>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</si>
  <si>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</si>
  <si>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</si>
  <si>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</si>
  <si>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</si>
  <si>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</si>
  <si>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</si>
  <si>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</si>
  <si>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</si>
  <si>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</si>
  <si>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</si>
  <si>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</si>
  <si>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</si>
  <si>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</si>
  <si>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</si>
  <si>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</si>
  <si>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</si>
  <si>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</si>
  <si>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</si>
  <si>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</si>
  <si>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</si>
  <si>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</si>
  <si>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</si>
  <si>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</si>
  <si>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</si>
  <si>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</si>
  <si>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</si>
  <si>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</si>
  <si>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</si>
  <si>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</si>
  <si>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</si>
  <si>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</si>
  <si>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</si>
  <si>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</si>
  <si>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</si>
  <si>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</si>
  <si>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</si>
  <si>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</si>
  <si>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</si>
  <si>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</si>
  <si>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</si>
  <si>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</si>
  <si>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</si>
  <si>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</si>
  <si>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</si>
  <si>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</si>
  <si>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</si>
  <si>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</si>
  <si>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</si>
  <si>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</si>
  <si>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</si>
  <si>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</si>
  <si>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</si>
  <si>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</si>
  <si>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</si>
  <si>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</si>
  <si>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</si>
  <si>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</si>
  <si>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</si>
  <si>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</si>
  <si>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</si>
  <si>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</si>
  <si>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</si>
  <si>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</si>
  <si>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</si>
  <si>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</si>
  <si>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</si>
  <si>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</si>
  <si>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</si>
  <si>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</si>
  <si>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</si>
  <si>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</si>
  <si>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</si>
  <si>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</si>
  <si>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</si>
  <si>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</si>
  <si>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</si>
  <si>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</si>
  <si>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</si>
  <si>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</si>
  <si>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</si>
  <si>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</si>
  <si>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</si>
  <si>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</si>
  <si>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</si>
  <si>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</si>
  <si>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</si>
  <si>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</si>
  <si>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</si>
  <si>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</si>
  <si>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</si>
  <si>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</si>
  <si>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</si>
  <si>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</si>
  <si>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</si>
  <si>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</si>
  <si>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</si>
  <si>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</si>
  <si>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</si>
  <si>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</si>
  <si>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</si>
  <si>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</si>
  <si>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</si>
  <si>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</si>
  <si>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</si>
  <si>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</si>
  <si>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</si>
  <si>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</si>
  <si>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</si>
  <si>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</si>
  <si>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</si>
  <si>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</si>
  <si>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</si>
  <si>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</si>
  <si>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</si>
  <si>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</si>
  <si>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</si>
  <si>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</si>
  <si>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</si>
  <si>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</si>
  <si>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</si>
  <si>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</si>
  <si>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</si>
  <si>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</si>
  <si>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</si>
  <si>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</si>
  <si>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</si>
  <si>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</si>
  <si>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</si>
  <si>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</si>
  <si>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</si>
  <si>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</si>
  <si>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</si>
  <si>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</si>
  <si>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</si>
  <si>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</si>
  <si>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</si>
  <si>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</si>
  <si>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</si>
  <si>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</si>
  <si>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</si>
  <si>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</si>
  <si>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</si>
  <si>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</si>
  <si>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</si>
  <si>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</si>
  <si>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</si>
  <si>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</si>
  <si>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</si>
  <si>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</si>
  <si>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</si>
  <si>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</si>
  <si>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</si>
  <si>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</si>
  <si>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</si>
  <si>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</si>
  <si>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</si>
  <si>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</si>
  <si>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</si>
  <si>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</si>
  <si>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</si>
  <si>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</si>
  <si>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</si>
  <si>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</si>
  <si>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</si>
  <si>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</si>
  <si>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</si>
  <si>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</si>
  <si>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</si>
  <si>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</si>
  <si>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</si>
  <si>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</si>
  <si>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</si>
  <si>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</si>
  <si>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</si>
  <si>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</si>
  <si>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</si>
  <si>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</si>
  <si>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</si>
  <si>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</si>
  <si>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</si>
  <si>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</si>
  <si>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</si>
  <si>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</si>
  <si>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</si>
  <si>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</si>
  <si>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</si>
  <si>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</si>
  <si>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</si>
  <si>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</si>
  <si>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</si>
  <si>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</si>
  <si>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</si>
  <si>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</si>
  <si>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</si>
  <si>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</si>
  <si>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</si>
  <si>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</si>
  <si>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</si>
  <si>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</si>
  <si>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</si>
  <si>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</si>
  <si>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</si>
  <si>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</si>
  <si>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</si>
  <si>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</si>
  <si>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</si>
  <si>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</si>
  <si>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</si>
  <si>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</si>
  <si>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</si>
  <si>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</si>
  <si>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</si>
  <si>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</si>
  <si>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</si>
  <si>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</si>
  <si>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</si>
  <si>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</si>
  <si>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</si>
  <si>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</si>
  <si>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</si>
  <si>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</si>
  <si>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</si>
  <si>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</si>
  <si>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</si>
  <si>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</si>
  <si>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</si>
  <si>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</si>
  <si>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</si>
  <si>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</si>
  <si>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</si>
  <si>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</si>
  <si>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</si>
  <si>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</si>
  <si>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</si>
  <si>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</si>
  <si>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</si>
  <si>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</si>
  <si>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</si>
  <si>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</si>
  <si>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</si>
  <si>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</si>
  <si>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</si>
  <si>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</si>
  <si>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</si>
  <si>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</si>
  <si>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</si>
  <si>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</si>
  <si>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</si>
  <si>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</si>
  <si>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</si>
  <si>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</si>
  <si>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</si>
  <si>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</si>
  <si>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</si>
  <si>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</si>
  <si>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</si>
  <si>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</si>
  <si>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</si>
  <si>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</si>
  <si>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</si>
  <si>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</si>
  <si>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</si>
  <si>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</si>
  <si>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</si>
  <si>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</si>
  <si>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</si>
  <si>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</si>
  <si>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</si>
  <si>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</si>
  <si>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</si>
  <si>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</si>
  <si>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</si>
  <si>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</si>
  <si>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</si>
  <si>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</si>
  <si>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</si>
  <si>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</si>
  <si>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</si>
  <si>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</si>
  <si>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</si>
  <si>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</si>
  <si>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</si>
  <si>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</si>
  <si>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</si>
  <si>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</si>
  <si>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</si>
  <si>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</si>
  <si>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</si>
  <si>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</si>
  <si>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</si>
  <si>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</si>
  <si>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</si>
  <si>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</si>
  <si>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</si>
  <si>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</si>
  <si>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</si>
  <si>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</si>
  <si>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</si>
  <si>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</si>
  <si>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</si>
  <si>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</si>
  <si>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</si>
  <si>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</si>
  <si>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</si>
  <si>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</si>
  <si>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</si>
  <si>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</si>
  <si>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</si>
  <si>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</si>
  <si>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</si>
  <si>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</si>
  <si>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</si>
  <si>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</si>
  <si>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</si>
  <si>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</si>
  <si>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</si>
  <si>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</si>
  <si>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</si>
  <si>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</si>
  <si>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</si>
  <si>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</si>
  <si>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</si>
  <si>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</si>
  <si>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</si>
  <si>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</si>
  <si>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</si>
  <si>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</si>
  <si>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</si>
  <si>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</si>
  <si>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</si>
  <si>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</si>
  <si>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</si>
  <si>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</si>
  <si>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</si>
  <si>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</si>
  <si>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</si>
  <si>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</si>
  <si>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</si>
  <si>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</si>
  <si>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</si>
  <si>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</si>
  <si>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</si>
  <si>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</si>
  <si>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</si>
  <si>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</si>
  <si>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</si>
  <si>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</si>
  <si>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</si>
  <si>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</si>
  <si>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</si>
  <si>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</si>
  <si>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</si>
  <si>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</si>
  <si>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</si>
  <si>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</si>
  <si>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</si>
  <si>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</si>
  <si>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</si>
  <si>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</si>
  <si>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</si>
  <si>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</si>
  <si>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</si>
  <si>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</si>
  <si>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</si>
  <si>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</si>
  <si>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</si>
  <si>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</si>
  <si>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</si>
  <si>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</si>
  <si>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</si>
  <si>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</si>
  <si>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</si>
  <si>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</si>
  <si>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</si>
  <si>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</si>
  <si>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</si>
  <si>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</si>
  <si>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</si>
  <si>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</si>
  <si>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</si>
  <si>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</si>
  <si>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</si>
  <si>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</si>
  <si>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</si>
  <si>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</si>
  <si>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</si>
  <si>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</si>
  <si>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</si>
  <si>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</si>
  <si>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</si>
  <si>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</si>
  <si>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</si>
  <si>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</si>
  <si>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</si>
  <si>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</si>
  <si>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</si>
  <si>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</si>
  <si>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</si>
  <si>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</si>
  <si>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</si>
  <si>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</si>
  <si>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</si>
  <si>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</si>
  <si>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</si>
  <si>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</si>
  <si>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</si>
  <si>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</si>
  <si>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</si>
  <si>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</si>
  <si>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</si>
  <si>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</si>
  <si>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</si>
  <si>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</si>
  <si>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</si>
  <si>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</si>
  <si>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</si>
  <si>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</si>
  <si>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</si>
  <si>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</si>
  <si>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</si>
  <si>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</si>
  <si>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</si>
  <si>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</si>
  <si>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</si>
  <si>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</si>
  <si>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</si>
  <si>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</si>
  <si>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</si>
  <si>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</si>
  <si>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</si>
  <si>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</si>
  <si>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</si>
  <si>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</si>
  <si>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</si>
  <si>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</si>
  <si>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</si>
  <si>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</si>
  <si>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</si>
  <si>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</si>
  <si>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</si>
  <si>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</si>
  <si>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</si>
  <si>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</si>
  <si>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</si>
  <si>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</si>
  <si>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</si>
  <si>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</si>
  <si>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</si>
  <si>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</si>
  <si>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</si>
  <si>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</si>
  <si>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</si>
  <si>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</si>
  <si>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</si>
  <si>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</si>
  <si>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</si>
  <si>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</si>
  <si>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</si>
  <si>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</si>
  <si>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</si>
  <si>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</si>
  <si>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</si>
  <si>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</si>
  <si>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</si>
  <si>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</si>
  <si>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</si>
  <si>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</si>
  <si>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</si>
  <si>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</si>
  <si>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</si>
  <si>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</si>
  <si>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</si>
  <si>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</si>
  <si>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</si>
  <si>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</si>
  <si>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</si>
  <si>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</si>
  <si>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</si>
  <si>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</si>
  <si>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</si>
  <si>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</si>
  <si>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</si>
  <si>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</si>
  <si>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</si>
  <si>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</si>
  <si>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</si>
  <si>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</si>
  <si>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</si>
  <si>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</si>
  <si>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</si>
  <si>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</si>
  <si>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</si>
  <si>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</si>
  <si>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</si>
  <si>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</si>
  <si>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</si>
  <si>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</si>
  <si>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</si>
  <si>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</si>
  <si>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</si>
  <si>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</si>
  <si>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</si>
  <si>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</si>
  <si>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</si>
  <si>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</si>
  <si>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</si>
  <si>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</si>
  <si>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</si>
  <si>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</si>
  <si>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</si>
  <si>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</si>
  <si>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</si>
  <si>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</si>
  <si>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</si>
  <si>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</si>
  <si>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</si>
  <si>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</si>
  <si>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</si>
  <si>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</si>
  <si>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</si>
  <si>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</si>
  <si>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</si>
  <si>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</si>
  <si>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</si>
  <si>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</si>
  <si>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</si>
  <si>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</si>
  <si>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</si>
  <si>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</si>
  <si>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</si>
  <si>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</si>
  <si>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</si>
  <si>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</si>
  <si>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</si>
  <si>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</si>
  <si>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</si>
  <si>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</si>
  <si>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</si>
  <si>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</si>
  <si>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</si>
  <si>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</si>
  <si>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</si>
  <si>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</si>
  <si>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</si>
  <si>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</si>
  <si>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</si>
  <si>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</si>
  <si>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</si>
  <si>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</si>
  <si>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</si>
  <si>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</si>
  <si>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</si>
  <si>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</si>
  <si>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</si>
  <si>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</si>
  <si>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</si>
  <si>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</si>
  <si>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</si>
  <si>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</si>
  <si>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</si>
  <si>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</si>
  <si>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</si>
  <si>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</si>
  <si>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</si>
  <si>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</si>
  <si>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</si>
  <si>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</si>
  <si>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</si>
  <si>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</si>
  <si>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</si>
  <si>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</si>
  <si>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</si>
  <si>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</si>
  <si>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</si>
  <si>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</si>
  <si>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</si>
  <si>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</si>
  <si>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</si>
  <si>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</si>
  <si>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</si>
  <si>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</si>
  <si>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</si>
  <si>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</si>
  <si>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</si>
  <si>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</si>
  <si>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</si>
  <si>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</si>
  <si>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</si>
  <si>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</si>
  <si>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</si>
  <si>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</si>
  <si>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</si>
  <si>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</si>
  <si>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</si>
  <si>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</si>
  <si>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</si>
  <si>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</si>
  <si>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</si>
  <si>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</si>
  <si>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</si>
  <si>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</si>
  <si>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</si>
  <si>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</si>
  <si>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</si>
  <si>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</si>
  <si>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</si>
  <si>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</si>
  <si>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</si>
  <si>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</si>
  <si>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</si>
  <si>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</si>
  <si>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</si>
  <si>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</si>
  <si>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</si>
  <si>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</si>
  <si>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</si>
  <si>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</si>
  <si>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</si>
  <si>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</si>
  <si>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</si>
  <si>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</si>
  <si>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</si>
  <si>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</si>
  <si>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</si>
  <si>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</si>
  <si>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</si>
  <si>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</si>
  <si>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</si>
  <si>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</si>
  <si>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</si>
  <si>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</si>
  <si>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</si>
  <si>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</si>
  <si>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</si>
  <si>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</si>
  <si>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</si>
  <si>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</si>
  <si>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</si>
  <si>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</si>
  <si>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</si>
  <si>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</si>
  <si>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</si>
  <si>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</si>
  <si>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</si>
  <si>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</si>
  <si>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</si>
  <si>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</si>
  <si>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</si>
  <si>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</si>
  <si>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</si>
  <si>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</si>
  <si>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</si>
  <si>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</si>
  <si>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</si>
  <si>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</si>
  <si>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</si>
  <si>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</si>
  <si>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</si>
  <si>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</si>
  <si>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</si>
  <si>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</si>
  <si>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</si>
  <si>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</si>
  <si>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</si>
  <si>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</si>
  <si>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</si>
  <si>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</si>
  <si>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</si>
  <si>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</si>
  <si>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</si>
  <si>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</si>
  <si>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</si>
  <si>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</si>
  <si>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</si>
  <si>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</si>
  <si>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</si>
  <si>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</si>
  <si>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</si>
  <si>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</si>
  <si>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</si>
  <si>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</si>
  <si>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</si>
  <si>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</si>
  <si>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</si>
  <si>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</si>
  <si>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</si>
  <si>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</si>
  <si>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</si>
  <si>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</si>
  <si>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</si>
  <si>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</si>
  <si>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</si>
  <si>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</si>
  <si>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</si>
  <si>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</si>
  <si>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</si>
  <si>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</si>
  <si>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</si>
  <si>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</si>
  <si>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</si>
  <si>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</si>
  <si>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</si>
  <si>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</si>
  <si>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</si>
  <si>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</si>
  <si>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</si>
  <si>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</si>
  <si>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</si>
  <si>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</si>
  <si>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</si>
  <si>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</si>
  <si>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</si>
  <si>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</si>
  <si>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</si>
  <si>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</si>
  <si>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</si>
  <si>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</si>
  <si>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</si>
  <si>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</si>
  <si>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</si>
  <si>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</si>
  <si>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</si>
  <si>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</si>
  <si>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</si>
  <si>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</si>
  <si>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</si>
  <si>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</si>
  <si>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</si>
  <si>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</si>
  <si>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</si>
  <si>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</si>
  <si>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</si>
  <si>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</si>
  <si>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</si>
  <si>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</si>
  <si>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</si>
  <si>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</si>
  <si>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</si>
  <si>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</si>
  <si>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</si>
  <si>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</si>
  <si>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</si>
  <si>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</si>
  <si>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</si>
  <si>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</si>
  <si>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</si>
  <si>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</si>
  <si>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</si>
  <si>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</si>
  <si>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</si>
  <si>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</si>
  <si>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</si>
  <si>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</si>
  <si>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</si>
  <si>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</si>
  <si>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</si>
  <si>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</si>
  <si>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</si>
  <si>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</si>
  <si>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</si>
  <si>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</si>
  <si>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</si>
  <si>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</si>
  <si>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</si>
  <si>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</si>
  <si>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</si>
  <si>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</si>
  <si>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</si>
  <si>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</si>
  <si>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</si>
  <si>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</si>
  <si>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</si>
  <si>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</si>
  <si>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</si>
  <si>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</si>
  <si>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</si>
  <si>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</si>
  <si>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</si>
  <si>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</si>
  <si>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</si>
  <si>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</si>
  <si>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</si>
  <si>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</si>
  <si>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</si>
  <si>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</si>
  <si>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</si>
  <si>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</si>
  <si>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</si>
  <si>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</si>
  <si>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</si>
  <si>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</si>
  <si>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</si>
  <si>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</si>
  <si>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</si>
  <si>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</si>
  <si>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</si>
  <si>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</si>
  <si>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</si>
  <si>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</si>
  <si>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</si>
  <si>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</si>
  <si>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</si>
  <si>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</si>
  <si>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</si>
  <si>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</si>
  <si>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</si>
  <si>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</si>
  <si>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</si>
  <si>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</si>
  <si>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</si>
  <si>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</si>
  <si>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</si>
  <si>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</si>
  <si>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</si>
  <si>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</si>
  <si>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</si>
  <si>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</si>
  <si>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</si>
  <si>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</si>
  <si>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</si>
  <si>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</si>
  <si>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</si>
  <si>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</si>
  <si>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</si>
  <si>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</si>
  <si>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</si>
  <si>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</si>
  <si>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</si>
  <si>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</si>
  <si>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</si>
  <si>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</si>
  <si>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</si>
  <si>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</si>
  <si>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</si>
  <si>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</si>
  <si>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</si>
  <si>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</si>
  <si>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</si>
  <si>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</si>
  <si>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</si>
  <si>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</si>
  <si>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</si>
  <si>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</si>
  <si>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</si>
  <si>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</si>
  <si>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</si>
  <si>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</si>
  <si>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</si>
  <si>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</si>
  <si>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</si>
  <si>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</si>
  <si>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</si>
  <si>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</si>
  <si>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</si>
  <si>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</si>
  <si>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</si>
  <si>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</si>
  <si>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</si>
  <si>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</si>
  <si>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</si>
  <si>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</si>
  <si>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</si>
  <si>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</si>
  <si>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</si>
  <si>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</si>
  <si>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</si>
  <si>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</si>
  <si>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</si>
  <si>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</si>
  <si>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</si>
  <si>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</si>
  <si>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</si>
  <si>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</si>
  <si>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</si>
  <si>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</si>
  <si>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</si>
  <si>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</si>
  <si>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</si>
  <si>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</si>
  <si>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</si>
  <si>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</si>
  <si>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</si>
  <si>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</si>
  <si>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</si>
  <si>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</si>
  <si>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</si>
  <si>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</si>
  <si>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</si>
  <si>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</si>
  <si>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</si>
  <si>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</si>
  <si>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</si>
  <si>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</si>
  <si>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</si>
  <si>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</si>
  <si>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</si>
  <si>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</si>
  <si>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</si>
  <si>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</si>
  <si>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</si>
  <si>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</si>
  <si>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</si>
  <si>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</si>
  <si>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</si>
  <si>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</si>
  <si>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</si>
  <si>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</si>
  <si>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</si>
  <si>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</si>
  <si>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</si>
  <si>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</si>
  <si>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</si>
  <si>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</si>
  <si>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</si>
  <si>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</si>
  <si>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</si>
  <si>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</si>
  <si>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</si>
  <si>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</si>
  <si>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</si>
  <si>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</si>
  <si>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</si>
  <si>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</si>
  <si>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</si>
  <si>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</si>
  <si>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</si>
  <si>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</si>
  <si>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</si>
  <si>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</si>
  <si>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</si>
  <si>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</si>
  <si>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</si>
  <si>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</si>
  <si>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</si>
  <si>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</si>
  <si>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</si>
  <si>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</si>
  <si>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</si>
  <si>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</si>
  <si>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</si>
  <si>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</si>
  <si>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</si>
  <si>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</si>
  <si>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</si>
  <si>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</si>
  <si>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</si>
  <si>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</si>
  <si>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</si>
  <si>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</si>
  <si>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</si>
  <si>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</si>
  <si>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</si>
  <si>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</si>
  <si>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</si>
  <si>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</si>
  <si>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</si>
  <si>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</si>
  <si>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</si>
  <si>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</si>
  <si>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</si>
  <si>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</si>
  <si>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</si>
  <si>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</si>
  <si>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</si>
  <si>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</si>
  <si>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</si>
  <si>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</si>
  <si>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</si>
  <si>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</si>
  <si>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</si>
  <si>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</si>
  <si>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</si>
  <si>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</si>
  <si>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</si>
  <si>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</si>
  <si>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</si>
  <si>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</si>
  <si>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</si>
  <si>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</si>
  <si>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</si>
  <si>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</si>
  <si>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</si>
  <si>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</si>
  <si>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</si>
  <si>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</si>
  <si>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</si>
  <si>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</si>
  <si>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</si>
  <si>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</si>
  <si>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</si>
  <si>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</si>
  <si>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</si>
  <si>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</si>
  <si>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</si>
  <si>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</si>
  <si>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</si>
  <si>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</si>
  <si>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</si>
  <si>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</si>
  <si>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</si>
  <si>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</si>
  <si>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</si>
  <si>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</si>
  <si>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</si>
  <si>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</si>
  <si>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</si>
  <si>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</si>
  <si>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</si>
  <si>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</si>
  <si>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</si>
  <si>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</si>
  <si>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</si>
  <si>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</si>
  <si>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</si>
  <si>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</si>
  <si>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</si>
  <si>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</si>
  <si>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</si>
  <si>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</si>
  <si>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</si>
  <si>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</si>
  <si>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</si>
  <si>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</si>
  <si>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</si>
  <si>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</si>
  <si>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</si>
  <si>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</si>
  <si>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</si>
  <si>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</si>
  <si>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</si>
  <si>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</si>
  <si>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</si>
  <si>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</si>
  <si>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</si>
  <si>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</si>
  <si>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</si>
  <si>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</si>
  <si>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</si>
  <si>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</si>
  <si>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</si>
  <si>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</si>
  <si>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</si>
  <si>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</si>
  <si>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</si>
  <si>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</si>
  <si>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</si>
  <si>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</si>
  <si>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</si>
  <si>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</si>
  <si>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</si>
  <si>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</si>
  <si>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</si>
  <si>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</si>
  <si>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</si>
  <si>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</si>
  <si>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</si>
  <si>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</si>
  <si>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</si>
  <si>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</si>
  <si>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</si>
  <si>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</si>
  <si>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</si>
  <si>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</si>
  <si>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</si>
  <si>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</si>
  <si>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</si>
  <si>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</si>
  <si>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</si>
  <si>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</si>
  <si>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</si>
  <si>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</si>
  <si>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</si>
  <si>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</si>
  <si>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</si>
  <si>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</si>
  <si>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</si>
  <si>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</si>
  <si>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</si>
  <si>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</si>
  <si>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</si>
  <si>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</si>
  <si>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</si>
  <si>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</si>
  <si>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</si>
  <si>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</si>
  <si>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</si>
  <si>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</si>
  <si>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</si>
  <si>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</si>
  <si>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</si>
  <si>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</si>
  <si>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</si>
  <si>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</si>
  <si>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</si>
  <si>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</si>
  <si>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</si>
  <si>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</si>
  <si>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</si>
  <si>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</si>
  <si>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</si>
  <si>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</si>
  <si>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</si>
  <si>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</si>
  <si>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</si>
  <si>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</si>
  <si>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</si>
  <si>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</si>
  <si>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</si>
  <si>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</si>
  <si>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</si>
  <si>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</si>
  <si>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</si>
  <si>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</si>
  <si>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</si>
  <si>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</si>
  <si>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</si>
  <si>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</si>
  <si>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</si>
  <si>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</si>
  <si>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</si>
  <si>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</si>
  <si>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</si>
  <si>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</si>
  <si>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</si>
  <si>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</si>
  <si>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</si>
  <si>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</si>
  <si>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</si>
  <si>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</si>
  <si>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</si>
  <si>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</si>
  <si>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</si>
  <si>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</si>
  <si>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</si>
  <si>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</si>
  <si>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</si>
  <si>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</si>
  <si>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</si>
  <si>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</si>
  <si>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</si>
  <si>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</si>
  <si>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</si>
  <si>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</si>
  <si>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</si>
  <si>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</si>
  <si>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</si>
  <si>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</si>
  <si>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</si>
  <si>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</si>
  <si>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</si>
  <si>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</si>
  <si>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</si>
  <si>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</si>
  <si>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</si>
  <si>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</si>
  <si>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</si>
  <si>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</si>
  <si>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</si>
  <si>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</si>
  <si>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</si>
  <si>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</si>
  <si>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</si>
  <si>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</si>
  <si>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</si>
  <si>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</si>
  <si>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</si>
  <si>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</si>
  <si>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</si>
  <si>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</si>
  <si>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</si>
  <si>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</si>
  <si>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</si>
  <si>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</si>
  <si>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</si>
  <si>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</si>
  <si>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</si>
  <si>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</si>
  <si>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</si>
  <si>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</si>
  <si>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</si>
  <si>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</si>
  <si>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</si>
  <si>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</si>
  <si>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</si>
  <si>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</si>
  <si>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</si>
  <si>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</si>
  <si>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</si>
  <si>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</si>
  <si>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</si>
  <si>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</si>
  <si>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</si>
  <si>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</si>
  <si>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</si>
  <si>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</si>
  <si>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</si>
  <si>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</si>
  <si>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</si>
  <si>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</si>
  <si>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</si>
  <si>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</si>
  <si>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</si>
  <si>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</si>
  <si>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</si>
  <si>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</si>
  <si>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</si>
  <si>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</si>
  <si>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</si>
  <si>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</si>
  <si>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</si>
  <si>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</si>
  <si>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</si>
  <si>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</si>
  <si>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</si>
  <si>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</si>
  <si>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</si>
  <si>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</si>
  <si>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</si>
  <si>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</si>
  <si>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</si>
  <si>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</si>
  <si>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</si>
  <si>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</si>
  <si>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</si>
  <si>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</si>
  <si>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</si>
  <si>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</si>
  <si>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</si>
  <si>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</si>
  <si>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</si>
  <si>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</si>
  <si>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</si>
  <si>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</si>
  <si>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</si>
  <si>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</si>
  <si>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</si>
  <si>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</si>
  <si>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</si>
  <si>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</si>
  <si>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</si>
  <si>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</si>
  <si>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</si>
  <si>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</si>
  <si>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</si>
  <si>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</si>
  <si>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</si>
  <si>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</si>
  <si>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</si>
  <si>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</si>
  <si>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</si>
  <si>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</si>
  <si>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</si>
  <si>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</si>
  <si>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</si>
  <si>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</si>
  <si>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</si>
  <si>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</si>
  <si>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</si>
  <si>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</si>
  <si>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</si>
  <si>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</si>
  <si>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</si>
  <si>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</si>
  <si>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</si>
  <si>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</si>
  <si>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</si>
  <si>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</si>
  <si>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</si>
  <si>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</si>
  <si>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</si>
  <si>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</si>
  <si>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</si>
  <si>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</si>
  <si>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</si>
  <si>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</si>
  <si>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</si>
  <si>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</si>
  <si>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</si>
  <si>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</si>
  <si>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</si>
  <si>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</si>
  <si>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</si>
  <si>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</si>
  <si>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</si>
  <si>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</si>
  <si>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</si>
  <si>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</si>
  <si>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</si>
  <si>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</si>
  <si>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</si>
  <si>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</si>
  <si>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</si>
  <si>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</si>
  <si>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</si>
  <si>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</si>
  <si>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</si>
  <si>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</si>
  <si>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</si>
  <si>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</si>
  <si>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</si>
  <si>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</si>
  <si>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</si>
  <si>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</si>
  <si>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</si>
  <si>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</si>
  <si>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</si>
  <si>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</si>
  <si>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</si>
  <si>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</si>
  <si>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</si>
  <si>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</si>
  <si>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</si>
  <si>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</si>
  <si>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</si>
  <si>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</si>
  <si>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</si>
  <si>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</si>
  <si>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</si>
  <si>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</si>
  <si>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</si>
  <si>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</si>
  <si>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</si>
  <si>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</si>
  <si>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</si>
  <si>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</si>
  <si>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</si>
  <si>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</si>
  <si>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</si>
  <si>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</si>
  <si>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</si>
  <si>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</si>
  <si>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</si>
  <si>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</si>
  <si>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</si>
  <si>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</si>
  <si>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</si>
  <si>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</si>
  <si>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</si>
  <si>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</si>
  <si>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</si>
  <si>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</si>
  <si>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</si>
  <si>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</si>
  <si>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</si>
  <si>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</si>
  <si>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</si>
  <si>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</si>
  <si>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</si>
  <si>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</si>
  <si>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</si>
  <si>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</si>
  <si>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</si>
  <si>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</si>
  <si>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</si>
  <si>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</si>
  <si>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</si>
  <si>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</si>
  <si>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</si>
  <si>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</si>
  <si>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</si>
  <si>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</si>
  <si>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</si>
  <si>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</si>
  <si>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</si>
  <si>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</si>
  <si>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</si>
  <si>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</si>
  <si>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</si>
  <si>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</si>
  <si>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</si>
  <si>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</si>
  <si>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</si>
  <si>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</si>
  <si>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</si>
  <si>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</si>
  <si>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</si>
  <si>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</si>
  <si>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</si>
  <si>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</si>
  <si>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</si>
  <si>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</si>
  <si>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</si>
  <si>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</si>
  <si>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</si>
  <si>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</si>
  <si>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</si>
  <si>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</si>
  <si>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</si>
  <si>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</si>
  <si>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</si>
  <si>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</si>
  <si>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</si>
  <si>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</si>
  <si>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</si>
  <si>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</si>
  <si>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</si>
  <si>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</si>
  <si>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</si>
  <si>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</si>
  <si>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</si>
  <si>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</si>
  <si>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</si>
  <si>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</si>
  <si>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</si>
  <si>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</si>
  <si>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</si>
  <si>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</si>
  <si>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</si>
  <si>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</si>
  <si>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</si>
  <si>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</si>
  <si>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</si>
  <si>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</si>
  <si>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</si>
  <si>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</si>
  <si>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</si>
  <si>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</si>
  <si>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</si>
  <si>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</si>
  <si>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</si>
  <si>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</si>
  <si>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</si>
  <si>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</si>
  <si>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</si>
  <si>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</si>
  <si>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</si>
  <si>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</si>
  <si>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</si>
  <si>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</si>
  <si>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</si>
  <si>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</si>
  <si>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</si>
  <si>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</si>
  <si>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</si>
  <si>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</si>
  <si>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</si>
  <si>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</si>
  <si>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</si>
  <si>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</si>
  <si>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</si>
  <si>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</si>
  <si>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</si>
  <si>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</si>
  <si>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</si>
  <si>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</si>
  <si>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</si>
  <si>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</si>
  <si>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</si>
  <si>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</si>
  <si>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</si>
  <si>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</si>
  <si>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</si>
  <si>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</si>
  <si>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</si>
  <si>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</si>
  <si>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</si>
  <si>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</si>
  <si>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</si>
  <si>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</si>
  <si>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</si>
  <si>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</si>
  <si>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</si>
  <si>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</si>
  <si>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</si>
  <si>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</si>
  <si>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</si>
  <si>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</si>
  <si>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</si>
  <si>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</si>
  <si>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</si>
  <si>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</si>
  <si>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</si>
  <si>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</si>
  <si>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</si>
  <si>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</si>
  <si>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</si>
  <si>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</si>
  <si>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</si>
  <si>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</si>
  <si>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</si>
  <si>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</si>
  <si>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</si>
  <si>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</si>
  <si>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</si>
  <si>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</si>
  <si>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</si>
  <si>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</si>
  <si>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</si>
  <si>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</si>
  <si>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</si>
  <si>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</si>
  <si>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</si>
  <si>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</si>
  <si>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</si>
  <si>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</si>
  <si>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</si>
  <si>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</si>
  <si>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</si>
  <si>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</si>
  <si>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</si>
  <si>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</si>
  <si>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</si>
  <si>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</si>
  <si>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</si>
  <si>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</si>
  <si>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</si>
  <si>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</si>
  <si>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</si>
  <si>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</si>
  <si>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</si>
  <si>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</si>
  <si>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</si>
  <si>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</si>
  <si>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</si>
  <si>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</si>
  <si>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</si>
  <si>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</si>
  <si>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</si>
  <si>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</si>
  <si>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</si>
  <si>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</si>
  <si>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</si>
  <si>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</si>
  <si>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</si>
  <si>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</si>
  <si>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</si>
  <si>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</si>
  <si>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</si>
  <si>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</si>
  <si>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</si>
  <si>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</si>
  <si>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</si>
  <si>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</si>
  <si>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</si>
  <si>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</si>
  <si>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</si>
  <si>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</si>
  <si>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</si>
  <si>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</si>
  <si>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</si>
  <si>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</si>
  <si>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</si>
  <si>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</si>
  <si>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</si>
  <si>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</si>
  <si>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</si>
  <si>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</si>
  <si>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</si>
  <si>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</si>
  <si>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</si>
  <si>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</si>
  <si>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</si>
  <si>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</si>
  <si>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</si>
  <si>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</si>
  <si>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</si>
  <si>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</si>
  <si>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</si>
  <si>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</si>
  <si>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</si>
  <si>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</si>
  <si>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</si>
  <si>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</si>
  <si>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</si>
  <si>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</si>
  <si>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</si>
  <si>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</si>
  <si>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</si>
  <si>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</si>
  <si>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</si>
  <si>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</si>
  <si>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</si>
  <si>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</si>
  <si>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</si>
  <si>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</si>
  <si>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</si>
  <si>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</si>
  <si>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</si>
  <si>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</si>
  <si>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</si>
  <si>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</si>
  <si>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</si>
  <si>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</si>
  <si>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</si>
  <si>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</si>
  <si>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</si>
  <si>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</si>
  <si>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</si>
  <si>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</si>
  <si>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</si>
  <si>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</si>
  <si>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</si>
  <si>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</si>
  <si>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</si>
  <si>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</si>
  <si>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</si>
  <si>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</si>
  <si>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</si>
  <si>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</si>
  <si>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</si>
  <si>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</si>
  <si>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</si>
  <si>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</si>
  <si>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</si>
  <si>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</si>
  <si>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</si>
  <si>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</si>
  <si>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</si>
  <si>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</si>
  <si>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</si>
  <si>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</si>
  <si>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</si>
  <si>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</si>
  <si>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</si>
  <si>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</si>
  <si>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</si>
  <si>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</si>
  <si>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</si>
  <si>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</si>
  <si>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</si>
  <si>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</si>
  <si>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</si>
  <si>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</si>
  <si>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</si>
  <si>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</si>
  <si>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</si>
  <si>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</si>
  <si>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</si>
  <si>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</si>
  <si>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</si>
  <si>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</si>
  <si>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</si>
  <si>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</si>
  <si>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</si>
  <si>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</si>
  <si>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</si>
  <si>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</si>
  <si>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</si>
  <si>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</si>
  <si>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</si>
  <si>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</si>
  <si>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</si>
  <si>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</si>
  <si>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</si>
  <si>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</si>
  <si>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</si>
  <si>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</si>
  <si>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</si>
  <si>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</si>
  <si>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</si>
  <si>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</si>
  <si>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</si>
  <si>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</si>
  <si>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</si>
  <si>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</si>
  <si>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</si>
  <si>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</si>
  <si>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</si>
  <si>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</si>
  <si>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</si>
  <si>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</si>
  <si>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</si>
  <si>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</si>
  <si>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</si>
  <si>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</si>
  <si>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</si>
  <si>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</si>
  <si>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</si>
  <si>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</si>
  <si>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</si>
  <si>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</si>
  <si>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</si>
  <si>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</si>
  <si>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</si>
  <si>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</si>
  <si>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</si>
  <si>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</si>
  <si>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</si>
  <si>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</si>
  <si>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</si>
  <si>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</si>
  <si>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</si>
  <si>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</si>
  <si>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</si>
  <si>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</si>
  <si>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</si>
  <si>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</si>
  <si>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</si>
  <si>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</si>
  <si>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</si>
  <si>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</si>
  <si>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</si>
  <si>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</si>
  <si>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</si>
  <si>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</si>
  <si>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</si>
  <si>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</si>
  <si>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</si>
  <si>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</si>
  <si>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</si>
  <si>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</si>
  <si>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</si>
  <si>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</si>
  <si>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</si>
  <si>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</si>
  <si>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</si>
  <si>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</si>
  <si>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</si>
  <si>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</si>
  <si>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</si>
  <si>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</si>
  <si>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</si>
  <si>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</si>
  <si>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</si>
  <si>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</si>
  <si>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</si>
  <si>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</si>
  <si>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</si>
  <si>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</si>
  <si>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</si>
  <si>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</si>
  <si>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</si>
  <si>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</si>
  <si>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</si>
  <si>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</si>
  <si>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</si>
  <si>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</si>
  <si>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</si>
  <si>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</si>
  <si>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</si>
  <si>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</si>
  <si>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</si>
  <si>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</si>
  <si>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</si>
  <si>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</si>
  <si>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</si>
  <si>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</si>
  <si>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</si>
  <si>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</si>
  <si>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</si>
  <si>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</si>
  <si>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</si>
  <si>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</si>
  <si>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</si>
  <si>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</si>
  <si>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</si>
  <si>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</si>
  <si>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</si>
  <si>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</si>
  <si>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</si>
  <si>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</si>
  <si>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</si>
  <si>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</si>
  <si>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</si>
  <si>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</si>
  <si>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</si>
  <si>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</si>
  <si>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</si>
  <si>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</si>
  <si>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</si>
  <si>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</si>
  <si>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</si>
  <si>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</si>
  <si>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</si>
  <si>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</si>
  <si>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</si>
  <si>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</si>
  <si>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</si>
  <si>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</si>
  <si>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</si>
  <si>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</si>
  <si>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</si>
  <si>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</si>
  <si>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</si>
  <si>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</si>
  <si>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</si>
  <si>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</si>
  <si>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</si>
  <si>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</si>
  <si>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</si>
  <si>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</si>
  <si>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</si>
  <si>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</si>
  <si>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</si>
  <si>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</si>
  <si>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</si>
  <si>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</si>
  <si>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</si>
  <si>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</si>
  <si>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</si>
  <si>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</si>
  <si>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</si>
  <si>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</si>
  <si>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</si>
  <si>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</si>
  <si>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</si>
  <si>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</si>
  <si>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</si>
  <si>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</si>
  <si>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</si>
  <si>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</si>
  <si>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</si>
  <si>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</si>
  <si>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</si>
  <si>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</si>
  <si>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</si>
  <si>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</si>
  <si>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</si>
  <si>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</si>
  <si>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</si>
  <si>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</si>
  <si>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</si>
  <si>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</si>
  <si>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</si>
  <si>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</si>
  <si>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</si>
  <si>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</si>
  <si>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</si>
  <si>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</si>
  <si>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</si>
  <si>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</si>
  <si>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</si>
  <si>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</si>
  <si>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</si>
  <si>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</si>
  <si>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</si>
  <si>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</si>
  <si>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</si>
  <si>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</si>
  <si>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</si>
  <si>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</si>
  <si>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</si>
  <si>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</si>
  <si>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</si>
  <si>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</si>
  <si>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</si>
  <si>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</si>
  <si>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</si>
  <si>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</si>
  <si>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</si>
  <si>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</si>
  <si>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</si>
  <si>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</si>
  <si>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</si>
  <si>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</si>
  <si>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</si>
  <si>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</si>
  <si>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</si>
  <si>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</si>
  <si>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</si>
  <si>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</si>
  <si>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</si>
  <si>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</si>
  <si>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</si>
  <si>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</si>
  <si>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</si>
  <si>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</si>
  <si>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</si>
  <si>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</si>
  <si>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</si>
  <si>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</si>
  <si>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</si>
  <si>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</si>
  <si>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</si>
  <si>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</si>
  <si>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</si>
  <si>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</si>
  <si>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</si>
  <si>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</si>
  <si>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</si>
  <si>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</si>
  <si>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</si>
  <si>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</si>
  <si>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</si>
  <si>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</si>
  <si>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</si>
  <si>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</si>
  <si>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</si>
  <si>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</si>
  <si>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</si>
  <si>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</si>
  <si>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</si>
  <si>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</si>
  <si>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</si>
  <si>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</si>
  <si>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</si>
  <si>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</si>
  <si>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</si>
  <si>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</si>
  <si>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</si>
  <si>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</si>
  <si>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</si>
  <si>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</si>
  <si>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</si>
  <si>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</si>
  <si>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</si>
  <si>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</si>
  <si>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</si>
  <si>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</si>
  <si>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</si>
  <si>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</si>
  <si>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</si>
  <si>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</si>
  <si>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</si>
  <si>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</si>
  <si>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</si>
  <si>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</si>
  <si>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</si>
  <si>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</si>
  <si>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</si>
  <si>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</si>
  <si>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</si>
  <si>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</si>
  <si>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</si>
  <si>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</si>
  <si>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</si>
  <si>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</si>
  <si>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</si>
  <si>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</si>
  <si>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</si>
  <si>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</si>
  <si>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</si>
  <si>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</si>
  <si>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</si>
  <si>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</si>
  <si>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</si>
  <si>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</si>
  <si>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</si>
  <si>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</si>
  <si>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</si>
  <si>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</si>
  <si>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</si>
  <si>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</si>
  <si>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</si>
  <si>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</si>
  <si>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</si>
  <si>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</si>
  <si>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</si>
  <si>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</si>
  <si>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</si>
  <si>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</si>
  <si>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</si>
  <si>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</si>
  <si>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</si>
  <si>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</si>
  <si>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</si>
  <si>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</si>
  <si>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</si>
  <si>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</si>
  <si>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</si>
  <si>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</si>
  <si>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</si>
  <si>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</si>
  <si>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</si>
  <si>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</si>
  <si>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</si>
  <si>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</si>
  <si>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</si>
  <si>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</si>
  <si>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</si>
  <si>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</si>
  <si>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</si>
  <si>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</si>
  <si>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</si>
  <si>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</si>
  <si>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</si>
  <si>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</si>
  <si>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</si>
  <si>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</si>
  <si>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</si>
  <si>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</si>
  <si>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</si>
  <si>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</si>
  <si>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</si>
  <si>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</si>
  <si>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</si>
  <si>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</si>
  <si>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</si>
  <si>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</si>
  <si>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</si>
  <si>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</si>
  <si>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</si>
  <si>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</si>
  <si>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</si>
  <si>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</si>
  <si>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</si>
  <si>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</si>
  <si>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</si>
  <si>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</si>
  <si>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</si>
  <si>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</si>
  <si>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</si>
  <si>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</si>
  <si>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</si>
  <si>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</si>
  <si>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</si>
  <si>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</si>
  <si>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</si>
  <si>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</si>
  <si>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</si>
  <si>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</si>
  <si>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</si>
  <si>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</si>
  <si>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</si>
  <si>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</si>
  <si>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</si>
  <si>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</si>
  <si>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</si>
  <si>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</si>
  <si>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</si>
  <si>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</si>
  <si>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</si>
  <si>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</si>
  <si>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</si>
  <si>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</si>
  <si>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</si>
  <si>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</si>
  <si>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</si>
  <si>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</si>
  <si>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</si>
  <si>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</si>
  <si>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</si>
  <si>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</si>
  <si>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</si>
  <si>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</si>
  <si>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</si>
  <si>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</si>
  <si>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</si>
  <si>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</si>
  <si>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</si>
  <si>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</si>
  <si>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</si>
  <si>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</si>
  <si>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</si>
  <si>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</si>
  <si>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</si>
  <si>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</si>
  <si>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</si>
  <si>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</si>
  <si>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</si>
  <si>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</si>
  <si>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</si>
  <si>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</si>
  <si>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</si>
  <si>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</si>
  <si>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</si>
  <si>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</si>
  <si>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</si>
  <si>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</si>
  <si>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</si>
  <si>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</si>
  <si>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</si>
  <si>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</si>
  <si>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</si>
  <si>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</si>
  <si>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</si>
  <si>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</si>
  <si>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</si>
  <si>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</si>
  <si>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</si>
  <si>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</si>
  <si>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</si>
  <si>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</si>
  <si>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</si>
  <si>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</si>
  <si>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</si>
  <si>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</si>
  <si>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</si>
  <si>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</si>
  <si>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</si>
  <si>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</si>
  <si>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</si>
  <si>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</si>
  <si>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</si>
  <si>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</si>
  <si>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</si>
  <si>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</si>
  <si>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</si>
  <si>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</si>
  <si>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</si>
  <si>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</si>
  <si>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</si>
  <si>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</si>
  <si>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</si>
  <si>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</si>
  <si>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</si>
  <si>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</si>
  <si>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</si>
  <si>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</si>
  <si>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</si>
  <si>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</si>
  <si>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</si>
  <si>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</si>
  <si>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</si>
  <si>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</si>
  <si>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</si>
  <si>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</si>
  <si>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</si>
  <si>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</si>
  <si>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</si>
  <si>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</si>
  <si>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</si>
  <si>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</si>
  <si>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</si>
  <si>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</si>
  <si>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</si>
  <si>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</si>
  <si>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</si>
  <si>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</si>
  <si>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</si>
  <si>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</si>
  <si>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</si>
  <si>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</si>
  <si>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</si>
  <si>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</si>
  <si>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</si>
  <si>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</si>
  <si>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</si>
  <si>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</si>
  <si>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</si>
  <si>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</si>
  <si>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</si>
  <si>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</si>
  <si>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</si>
  <si>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</si>
  <si>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</si>
  <si>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</si>
  <si>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</si>
  <si>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</si>
  <si>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</si>
  <si>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</si>
  <si>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</si>
  <si>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120 mins</t>
  </si>
  <si>
    <t>PCM-20251008-00002277</t>
  </si>
  <si>
    <t>3G Down ETA 10 mins</t>
  </si>
  <si>
    <t>PCM-20251008-00002401</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</si>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</sst>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9" totalsRowShown="0" headerRowDxfId="15" dataDxfId="14" headerRowBorderDxfId="12" tableBorderDxfId="13">
  <autoFilter ref="A1:L2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275.80393981481757</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5.1578703707491513E-2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t="s">
        <v>38969</v>
      </c>
      <c r="B4" s="143" t="str">
        <f>IFERROR(VLOOKUP(D4,DB!A:K,11,0),"")</f>
        <v>R1</v>
      </c>
      <c r="C4" s="143">
        <v>1</v>
      </c>
      <c r="D4" s="143" t="s">
        <v>10038</v>
      </c>
      <c r="E4" s="144" t="s">
        <v>38964</v>
      </c>
      <c r="F4" s="145">
        <v>45938.708032407405</v>
      </c>
      <c r="G4" s="146">
        <f ca="1">IFERROR(NOW()-F4,"")</f>
        <v>4.4333333338727243E-2</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7.5694444967666641E-4</v>
      </c>
      <c r="H5" s="145">
        <v>45938.746747685182</v>
      </c>
      <c r="I5" s="143" t="str">
        <f>IFERROR(VLOOKUP(D5,DB!A:F,6,0),"")</f>
        <v>Generator-SG</v>
      </c>
      <c r="J5" s="65" t="str">
        <f>IFERROR(VLOOKUP(D5,DB!A:G,7,0),"")</f>
        <v>Vandalized</v>
      </c>
      <c r="K5" s="147"/>
      <c r="L5" s="148" t="str">
        <f>IFERROR(VLOOKUP(D5,DB!A:I,9,0),"")</f>
        <v>Latis</v>
      </c>
    </row>
    <row r="6" spans="1:12" ht="15" customHeight="1">
      <c r="A6" s="142"/>
      <c r="B6" s="143" t="str">
        <f>IFERROR(VLOOKUP(D6,DB!A:K,11,0),"")</f>
        <v/>
      </c>
      <c r="C6" s="143"/>
      <c r="D6" s="143"/>
      <c r="E6" s="144"/>
      <c r="F6" s="145"/>
      <c r="G6" s="146">
        <f ca="1">IFERROR(NOW()-F6,"")</f>
        <v>45938.752365740744</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45938.752365740744</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45938.752365740744</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45938.752365740744</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45938.752365740744</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45938.752365740744</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45938.752365740744</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45938.752365740744</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45938.752365740744</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45938.752365740744</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45938.752365740744</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45938.752365740744</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45938.752365740744</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45938.752365740744</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45938.752365740744</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45938.752365740744</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45938.752365740744</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45938.752365740744</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45938.752365740744</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45938.752365740744</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45938.752365740744</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45938.752365740744</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45938.752365740744</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45938.752365740744</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45938.752365740744</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45938.752365740744</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45938.752365740744</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45938.752365740744</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45938.752365740744</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45938.752365740744</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45938.752365740744</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45938.752365740744</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45938.752365740744</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45938.752365740744</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45938.752365740744</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45938.752365740744</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45938.752365740744</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45938.752365740744</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45938.752365740744</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45938.752365740744</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45938.752365740744</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45938.752365740744</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45938.752365740744</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45938.752365740744</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45938.752365740744</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45938.752365740744</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45938.752365740744</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45938.752365740744</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45938.752365740744</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45938.752365740744</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45938.752365740744</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45938.752365740744</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45938.752365740744</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45938.752365740744</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45938.752365740744</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45938.752365740744</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45938.752365740744</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45938.752365740744</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45938.752365740744</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45938.752365740744</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45938.752365740744</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45938.752365740744</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45938.752365740744</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45938.752365740744</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45938.752365740744</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45938.752365740744</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45938.752365740744</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45938.752365740744</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45938.752365740744</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45938.752365740744</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45938.752365740744</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45938.752365740744</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45938.752365740744</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45938.752365740744</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7195C509-4E4C-464C-9568-803827B86306}"/>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38967</v>
      </c>
      <c r="F2" s="80">
        <v>45322.056979166664</v>
      </c>
      <c r="G2" s="81" t="s">
        <v>39049</v>
      </c>
      <c r="H2" s="94">
        <v>45322.050729166665</v>
      </c>
      <c r="I2" s="67" t="s">
        <v>83</v>
      </c>
      <c r="J2" s="67" t="s">
        <v>65</v>
      </c>
      <c r="K2" s="93" t="s">
        <v>39050</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39051</v>
      </c>
      <c r="B3" s="67" t="str">
        <f>IFERROR(VLOOKUP(D3,DB!A:K,11,0),"")</f>
        <v>R2</v>
      </c>
      <c r="C3" s="67">
        <v>1</v>
      </c>
      <c r="D3" s="67" t="s">
        <v>31078</v>
      </c>
      <c r="E3" s="80" t="s">
        <v>38964</v>
      </c>
      <c r="F3" s="80">
        <v>45806.727083333331</v>
      </c>
      <c r="G3" s="81">
        <f ca="1">IFERROR(NOW()-F3,"-")</f>
        <v>132.02528240741231</v>
      </c>
      <c r="H3" s="80">
        <v>45791.543067129627</v>
      </c>
      <c r="I3" s="67" t="str">
        <f>IFERROR(VLOOKUP(D3,DB!A:F,6,0),"")</f>
        <v>SCECO</v>
      </c>
      <c r="J3" s="67" t="str">
        <f>IFERROR(VLOOKUP(D3,DB!A:G,7,0),"")</f>
        <v>No BB Shifted</v>
      </c>
      <c r="K3" s="93" t="s">
        <v>39052</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39053</v>
      </c>
      <c r="B4" s="67" t="str">
        <f>IFERROR(VLOOKUP(D4,DB!A:K,11,0),"")</f>
        <v>R2</v>
      </c>
      <c r="C4" s="67">
        <v>1</v>
      </c>
      <c r="D4" s="67" t="s">
        <v>29168</v>
      </c>
      <c r="E4" s="92" t="s">
        <v>38964</v>
      </c>
      <c r="F4" s="80">
        <v>45824.999837962961</v>
      </c>
      <c r="G4" s="81">
        <f ca="1">IFERROR(NOW()-F4,"-")</f>
        <v>113.75252777778223</v>
      </c>
      <c r="H4" s="80">
        <v>45824.993587962963</v>
      </c>
      <c r="I4" s="67" t="str">
        <f>IFERROR(VLOOKUP(D4,DB!A:F,6,0),"")</f>
        <v>Generator-SG</v>
      </c>
      <c r="J4" s="67" t="str">
        <f>IFERROR(VLOOKUP(D4,DB!A:G,7,0),"")</f>
        <v>Good</v>
      </c>
      <c r="K4" s="93" t="s">
        <v>39054</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39055</v>
      </c>
      <c r="B5" s="18" t="str">
        <f>IFERROR(VLOOKUP(D5,DB!A:K,11,0),"")</f>
        <v>R2</v>
      </c>
      <c r="C5" s="18">
        <v>2</v>
      </c>
      <c r="D5" s="18" t="s">
        <v>17684</v>
      </c>
      <c r="E5" s="120"/>
      <c r="F5" s="121" t="s">
        <v>39055</v>
      </c>
      <c r="G5" s="122" t="str">
        <f ca="1">IFERROR(NOW()-F5,"-")</f>
        <v>-</v>
      </c>
      <c r="H5" s="121">
        <v>45937.721956018519</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45938.752365740744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45938.752365740744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45938.752365740744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45938.752365740744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45938.752365740744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45938.752365740744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45938.752365740744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45938.752365740744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45938.752365740744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45938.752365740744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45938.752365740744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45938.752365740744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45938.752365740744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45938.752365740744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45938.752365740744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45938.752365740744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45938.752365740744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45938.752365740744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45938.752365740744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45938.752365740744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45938.752365740744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45938.752365740744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45938.752365740744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45938.752365740744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45938.752365740744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45938.752365740744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45938.752365740744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45938.752365740744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45938.752365740744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45938.752365740744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45938.752365740744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45938.752365740744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45938.752365740744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45938.752365740744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45938.752365740744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45938.752365740744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45938.752365740744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45938.752365740744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45938.752365740744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45938.752365740744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45938.752365740744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45938.752365740744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45938.752365740744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45938.752365740744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45938.752365740744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45938.752365740744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45938.752365740744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45938.752365740744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45938.752365740744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45938.752365740744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45938.752365740744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45938.752365740744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45938.752365740744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45938.752365740744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45938.752365740744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45938.752365740744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45938.752365740744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45938.752365740744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45938.752365740744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45938.752365740744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45938.752365740744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45938.752365740744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45938.752365740744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45938.752365740744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45938.752365740744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45938.752365740744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45938.752365740744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45938.752365740744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45938.752365740744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45938.752365740744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45938.752365740744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45938.752365740744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45938.752365740744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45938.752365740744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45938.752365740744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45938.752365740744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45938.752365740744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45938.752365740744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45938.752365740744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45938.752365740744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45938.752365740744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45938.752365740744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45938.752365740744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45938.752365740744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45938.752365740744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45938.752365740744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45938.752365740744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45938.752365740744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45938.752365740744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45938.752365740744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45938.752365740744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45938.752365740744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45938.752365740744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45938.752365740744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45938.752365740744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45938.752365740744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45938.752365740744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45938.752365740744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45938.752365740744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45938.752365740744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45938.752365740744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45938.752365740744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45938.752365740744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45938.752365740744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45938.752365740744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45938.752365740744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45938.752365740744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45938.752365740744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45938.752365740744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45938.752365740744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45938.752365740744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45938.752365740744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45938.752365740744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45938.752365740744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45938.752365740744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45938.752365740744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45938.752365740744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45938.752365740744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45938.752365740744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45938.752365740744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45938.752365740744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45938.752365740744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45938.752365740744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45938.752365740744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45938.752365740744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45938.752365740744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45938.752365740744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45938.752365740744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45938.752365740744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45938.752365740744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45938.752365740744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45938.752365740744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45938.752365740744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45938.752365740744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45938.752365740744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45938.752365740744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45938.752365740744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45938.752365740744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45938.752365740744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45938.752365740744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45938.752365740744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45938.752365740744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45938.752365740744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45938.752365740744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45938.752365740744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45938.752365740744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45938.752365740744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45938.752365740744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45938.752365740744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45938.752365740744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45938.752365740744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45938.752365740744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45938.752365740744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45938.752365740744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45938.752365740744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45938.752365740744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45938.752365740744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45938.752365740744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45938.752365740744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45938.752365740744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45938.752365740744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45938.752365740744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45938.752365740744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45938.752365740744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45938.752365740744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45938.752365740744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45938.752365740744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45938.752365740744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45938.752365740744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45938.752365740744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45938.752365740744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45938.752365740744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45938.752365740744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45938.752365740744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45938.752365740744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45938.752365740744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45938.752365740744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45938.752365740744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45938.752365740744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45938.752365740744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45938.752365740744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45938.752365740744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45938.752365740744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45938.752365740744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45938.752365740744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45938.752365740744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45938.752365740744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45938.752365740744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45938.752365740744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45938.752365740744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45938.752365740744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45938.752365740744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45938.752365740744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45938.752365740744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45938.752365740744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45938.752365740744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45938.752365740744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45938.752365740744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45938.752365740744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45938.752365740744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45938.752365740744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45938.752365740744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45938.752365740744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45938.752365740744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45938.752365740744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45938.752365740744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45938.752365740744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45938.752365740744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45938.752365740744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45938.752365740744</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45938.752365740744</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45938.752365740744</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45938.752365740744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45938.752365740744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45938.752365740744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45938.752365740744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45938.752365740744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45938.752365740744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45938.752365740744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45938.752365740744</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45938.752365740744</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45938.752365740744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45938.752365740744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45938.752365740744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45938.752365740744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45938.752365740744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45938.752365740744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45938.752365740744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45938.752365740744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45938.752365740744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45938.752365740744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45938.752365740744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45938.752365740744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45938.752365740744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45938.752365740744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45938.752365740744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45938.752365740744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45938.752365740744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45938.752365740744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45938.752365740744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45938.752365740744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45938.752365740744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45938.752365740744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45938.752365740744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45938.752365740744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45938.752365740744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45938.752365740744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45938.752365740744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45938.752365740744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45938.752365740744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45938.752365740744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45938.752365740744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45938.752365740744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45938.752365740744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45938.752365740744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45938.752365740744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45938.752365740744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45938.752365740744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45938.752365740744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45938.752365740744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45938.752365740744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45938.752365740744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45938.752365740744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45938.752365740744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45938.752365740744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45938.752365740744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45938.752365740744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45938.752365740744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45938.752365740744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45938.752365740744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45938.752365740744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45938.752365740744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45938.752365740744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45938.752365740744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45938.752365740744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45938.752365740744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45938.752365740744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45938.752365740744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45938.752365740744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45938.752365740744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45938.752365740744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45938.752365740744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45938.752365740744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45938.752365740744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45938.752365740744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45938.752365740744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45938.752365740744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45938.752365740744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45938.752365740744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45938.752365740744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45938.752365740744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45938.752365740744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45938.752365740744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45938.752365740744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45938.752365740744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45938.752365740744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45938.752365740744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45938.752365740744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45938.752365740744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45938.752365740744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45938.752365740744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45938.752365740744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45938.752365740744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45938.752365740744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45938.752365740744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45938.752365740744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45938.752365740744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45938.752365740744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45938.752365740744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45938.752365740744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45938.752365740744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45938.752365740744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45938.752365740744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45938.752365740744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45938.752365740744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45938.752365740744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45938.752365740744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45938.752365740744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45938.752365740744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45938.752365740744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45938.752365740744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45938.752365740744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45938.752365740744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45938.752365740744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45938.752365740744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45938.752365740744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45938.752365740744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45938.752365740744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45938.752365740744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45938.752365740744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45938.752365740744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45938.752365740744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45938.752365740744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45938.752365740744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45938.752365740744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45938.752365740744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45938.752365740744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45938.752365740744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45938.752365740744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45938.752365740744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45938.752365740744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45938.752365740744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45938.752365740744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45938.752365740744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45938.752365740744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45938.752365740744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45938.752365740744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45938.752365740744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45938.752365740744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45938.752365740744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45938.752365740744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45938.752365740744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45938.752365740744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45938.752365740744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45938.752365740744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45938.752365740744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45938.752365740744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45938.752365740744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45938.752365740744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45938.752365740744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45938.752365740744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45938.752365740744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45938.752365740744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45938.752365740744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45938.752365740744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45938.752365740744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45938.752365740744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45938.752365740744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45938.752365740744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45938.752365740744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45938.752365740744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45938.752365740744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45938.752365740744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45938.752365740744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45938.752365740744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45938.752365740744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45938.752365740744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45938.752365740744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45938.752365740744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45938.752365740744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45938.752365740744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45938.752365740744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45938.752365740744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45938.752365740744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45938.752365740744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45938.752365740744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45938.752365740744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45938.752365740744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45938.752365740744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45938.752365740744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45938.752365740744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45938.752365740744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45938.752365740744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45938.752365740744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45938.752365740744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45938.752365740744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45938.752365740744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45938.752365740744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45938.752365740744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45938.752365740744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45938.752365740744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45938.752365740744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45938.752365740744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45938.752365740744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45938.752365740744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45938.752365740744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45938.752365740744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45938.752365740744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45938.752365740744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45938.752365740744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45938.752365740744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45938.752365740744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45938.752365740744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45938.752365740744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45938.752365740744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45938.752365740744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45938.752365740744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45938.752365740744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45938.752365740744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45938.752365740744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45938.752365740744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45938.752365740744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45938.752365740744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45938.752365740744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45938.752365740744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45938.752365740744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45938.752365740744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45938.752365740744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45938.752365740744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45938.752365740744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45938.752365740744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45938.752365740744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45938.752365740744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45938.752365740744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45938.752365740744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45938.752365740744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45938.752365740744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45938.752365740744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45938.752365740744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45938.752365740744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45938.752365740744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45938.752365740744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45938.752365740744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45938.752365740744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45938.752365740744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45938.752365740744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45938.752365740744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45938.752365740744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45938.752365740744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45938.752365740744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45938.752365740744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45938.752365740744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45938.752365740744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45938.752365740744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45938.752365740744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45938.752365740744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45938.752365740744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45938.752365740744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45938.752365740744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45938.752365740744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45938.752365740744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45938.752365740744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45938.752365740744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45938.752365740744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45938.752365740744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45938.752365740744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45938.752365740744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45938.752365740744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45938.752365740744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45938.752365740744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45938.752365740744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45938.752365740744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45938.752365740744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45938.752365740744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45938.752365740744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45938.752365740744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45938.752365740744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45938.752365740744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45938.752365740744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45938.752365740744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45938.752365740744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45938.752365740744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45938.752365740744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45938.752365740744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45938.752365740744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45938.752365740744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45938.752365740744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45938.752365740744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45938.752365740744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45938.752365740744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45938.752365740744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45938.752365740744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45938.752365740744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45938.752365740744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45938.752365740744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45938.752365740744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45938.752365740744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45938.752365740744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45938.752365740744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45938.752365740744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45938.752365740744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45938.752365740744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45938.752365740744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45938.752365740744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45938.752365740744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45938.752365740744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45938.752365740744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45938.752365740744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45938.752365740744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45938.752365740744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45938.752365740744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45938.752365740744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45938.752365740744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45938.752365740744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45938.752365740744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45938.752365740744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45938.752365740744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45938.752365740744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45938.752365740744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45938.752365740744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45938.752365740744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45938.752365740744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45938.752365740744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45938.752365740744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45938.752365740744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45938.752365740744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45938.752365740744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45938.752365740744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45938.752365740744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45938.752365740744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45938.752365740744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45938.752365740744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45938.752365740744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45938.752365740744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45938.752365740744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45938.752365740744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45938.752365740744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45938.752365740744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45938.752365740744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45938.752365740744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45938.752365740744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45938.752365740744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45938.752365740744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45938.752365740744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45938.752365740744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45938.752365740744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45938.752365740744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45938.752365740744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45938.752365740744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45938.752365740744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45938.752365740744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45938.752365740744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45938.752365740744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45938.752365740744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45938.752365740744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45938.752365740744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45938.752365740744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45938.752365740744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45938.752365740744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45938.752365740744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45938.752365740744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45938.752365740744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45938.752365740744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45938.752365740744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45938.752365740744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45938.752365740744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45938.752365740744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45938.752365740744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45938.752365740744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45938.752365740744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45938.752365740744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45938.752365740744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45938.752365740744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45938.752365740744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45938.752365740744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45938.752365740744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45938.752365740744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45938.752365740744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45938.752365740744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45938.752365740744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45938.752365740744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45938.752365740744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45938.752365740744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45938.752365740744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45938.752365740744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45938.752365740744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45938.752365740744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45938.752365740744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45938.752365740744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45938.752365740744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45938.752365740744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45938.752365740744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45938.752365740744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45938.752365740744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45938.752365740744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45938.752365740744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45938.752365740744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45938.752365740744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45938.752365740744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45938.752365740744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45938.752365740744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45938.752365740744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45938.752365740744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45938.752365740744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45938.752365740744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45938.752365740744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45938.752365740744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45938.752365740744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45938.752365740744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45938.752365740744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45938.752365740744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45938.752365740744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45938.752365740744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45938.752365740744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45938.752365740744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45938.752365740744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45938.752365740744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45938.752365740744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45938.752365740744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45938.752365740744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45938.752365740744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45938.752365740744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45938.752365740744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45938.752365740744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45938.752365740744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45938.752365740744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45938.752365740744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45938.752365740744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45938.752365740744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45938.752365740744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45938.752365740744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45938.752365740744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45938.752365740744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45938.752365740744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45938.752365740744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45938.752365740744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45938.752365740744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45938.752365740744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45938.752365740744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45938.752365740744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45938.752365740744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45938.752365740744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45938.752365740744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45938.752365740744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45938.752365740744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45938.752365740744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45938.752365740744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45938.752365740744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45938.752365740744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45938.752365740744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45938.752365740744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45938.752365740744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45938.752365740744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45938.752365740744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45938.752365740744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45938.752365740744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45938.752365740744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45938.752365740744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45938.752365740744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45938.752365740744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45938.752365740744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45938.752365740744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45938.752365740744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45938.752365740744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45938.752365740744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45938.752365740744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45938.752365740744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45938.752365740744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45938.752365740744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45938.752365740744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45938.752365740744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45938.752365740744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45938.752365740744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45938.752365740744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45938.752365740744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45938.752365740744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45938.752365740744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45938.752365740744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45938.752365740744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45938.752365740744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45938.752365740744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45938.752365740744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45938.752365740744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45938.752365740744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45938.752365740744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45938.752365740744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45938.752365740744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45938.752365740744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45938.752365740744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45938.752365740744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45938.752365740744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45938.752365740744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45938.752365740744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45938.752365740744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45938.752365740744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45938.752365740744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45938.752365740744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45938.752365740744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45938.752365740744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45938.752365740744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45938.752365740744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45938.752365740744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45938.752365740744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45938.752365740744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45938.752365740744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45938.752365740744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45938.752365740744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45938.752365740744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45938.752365740744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45938.752365740744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45938.752365740744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45938.752365740744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45938.752365740744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45938.752365740744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45938.752365740744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45938.752365740744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45938.752365740744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45938.752365740744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45938.752365740744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45938.752365740744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45938.752365740744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45938.752365740744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45938.752365740744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45938.752365740744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45938.752365740744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45938.752365740744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45938.752365740744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45938.752365740744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45938.752365740744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45938.752365740744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45938.752365740744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45938.752365740744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45938.752365740744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45938.752365740744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45938.752365740744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45938.752365740744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45938.752365740744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45938.752365740744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45938.752365740744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45938.752365740744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45938.752365740744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45938.752365740744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45938.752365740744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45938.752365740744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45938.752365740744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45938.752365740744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45938.752365740744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45938.752365740744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45938.752365740744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45938.752365740744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45938.752365740744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45938.752365740744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45938.752365740744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45938.752365740744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45938.752365740744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45938.752365740744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45938.752365740744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45938.752365740744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45938.752365740744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45938.752365740744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45938.752365740744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45938.752365740744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45938.752365740744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45938.752365740744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45938.752365740744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45938.752365740744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45938.752365740744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45938.752365740744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45938.752365740744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45938.752365740744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45938.752365740744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45938.752365740744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45938.752365740744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45938.752365740744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45938.752365740744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45938.752365740744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45938.752365740744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45938.752365740744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45938.752365740744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45938.752365740744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45938.752365740744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45938.752365740744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45938.752365740744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45938.752365740744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45938.752365740744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45938.752365740744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45938.752365740744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45938.752365740744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45938.752365740744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45938.752365740744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45938.752365740744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45938.752365740744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45938.752365740744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45938.752365740744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45938.752365740744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45938.752365740744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45938.752365740744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45938.752365740744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45938.752365740744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45938.752365740744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45938.752365740744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45938.752365740744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45938.752365740744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45938.752365740744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45938.752365740744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45938.752365740744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45938.752365740744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45938.752365740744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45938.752365740744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45938.752365740744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45938.752365740744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45938.752365740744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45938.752365740744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45938.752365740744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45938.752365740744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45938.752365740744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45938.752365740744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45938.752365740744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45938.752365740744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45938.752365740744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45938.752365740744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45938.752365740744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45938.752365740744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45938.752365740744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45938.752365740744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45938.752365740744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45938.752365740744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45938.752365740744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45938.752365740744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45938.752365740744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45938.752365740744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45938.752365740744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45938.752365740744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45938.752365740744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45938.752365740744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45938.752365740744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45938.752365740744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45938.752365740744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45938.752365740744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45938.752365740744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45938.752365740744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45938.752365740744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45938.752365740744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45938.752365740744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45938.752365740744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45938.752365740744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45938.752365740744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45938.752365740744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45938.752365740744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45938.752365740744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45938.752365740744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45938.752365740744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45938.752365740744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45938.752365740744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45938.752365740744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45938.752365740744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45938.752365740744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45938.752365740744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45938.752365740744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45938.752365740744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45938.752365740744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45938.752365740744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45938.752365740744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45938.752365740744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45938.752365740744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45938.752365740744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45938.752365740744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45938.752365740744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45938.752365740744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45938.752365740744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45938.752365740744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45938.752365740744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45938.752365740744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45938.752365740744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45938.752365740744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45938.752365740744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45938.752365740744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45938.752365740744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45938.752365740744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45938.752365740744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45938.752365740744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45938.752365740744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45938.752365740744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45938.752365740744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45938.752365740744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45938.752365740744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45938.752365740744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45938.752365740744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45938.752365740744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45938.752365740744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45938.752365740744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45938.752365740744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45938.752365740744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45938.752365740744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45938.752365740744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45938.752365740744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45938.752365740744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45938.752365740744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45938.752365740744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45938.752365740744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45938.752365740744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45938.752365740744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45938.752365740744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45938.752365740744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45938.752365740744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45938.752365740744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45938.752365740744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45938.752365740744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45938.752365740744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45938.752365740744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45938.752365740744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45938.752365740744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45938.752365740744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45938.752365740744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45938.752365740744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45938.752365740744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45938.752365740744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45938.752365740744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45938.752365740744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45938.752365740744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45938.752365740744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45938.752365740744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45938.752365740744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45938.752365740744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45938.752365740744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45938.752365740744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45938.752365740744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45938.752365740744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45938.752365740744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45938.752365740744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45938.752365740744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45938.752365740744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45938.752365740744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45938.752365740744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45938.752365740744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45938.752365740744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45938.752365740744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45938.752365740744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45938.752365740744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45938.752365740744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45938.752365740744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45938.752365740744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45938.752365740744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45938.752365740744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45938.752365740744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45938.752365740744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45938.752365740744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45938.752365740744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45938.752365740744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45938.752365740744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45938.752365740744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45938.752365740744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45938.752365740744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45938.752365740744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45938.752365740744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45938.752365740744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45938.752365740744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45938.752365740744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45938.752365740744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45938.752365740744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45938.752365740744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45938.752365740744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45938.752365740744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45938.752365740744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45938.752365740744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45938.752365740744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45938.752365740744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45938.752365740744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45938.752365740744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45938.752365740744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45938.752365740744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45938.752365740744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45938.752365740744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45938.752365740744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45938.752365740744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45938.752365740744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45938.752365740744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45938.752365740744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45938.752365740744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45938.752365740744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45938.752365740744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45938.752365740744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45938.752365740744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45938.752365740744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45938.752365740744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45938.752365740744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45938.752365740744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45938.752365740744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45938.752365740744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45938.752365740744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45938.752365740744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45938.752365740744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45938.752365740744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45938.752365740744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45938.752365740744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45938.752365740744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45938.752365740744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45938.752365740744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45938.752365740744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45938.752365740744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45938.752365740744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45938.752365740744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45938.752365740744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45938.752365740744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45938.752365740744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45938.752365740744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45938.752365740744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45938.752365740744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45938.752365740744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45938.752365740744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45938.752365740744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45938.752365740744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45938.752365740744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45938.752365740744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45938.752365740744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45938.752365740744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45938.752365740744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45938.752365740744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45938.752365740744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45938.752365740744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45938.752365740744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45938.752365740744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45938.752365740744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45938.752365740744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45938.752365740744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45938.752365740744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45938.752365740744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45938.752365740744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45938.752365740744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45938.752365740744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45938.752365740744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45938.752365740744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45938.752365740744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45938.752365740744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45938.752365740744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45938.752365740744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45938.752365740744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45938.752365740744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45938.752365740744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45938.752365740744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45938.752365740744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45938.752365740744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45938.752365740744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45938.752365740744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45938.752365740744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45938.752365740744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45938.752365740744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45938.752365740744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45938.752365740744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45938.752365740744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45938.752365740744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45938.752365740744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45938.752365740744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45938.752365740744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45938.752365740744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45938.752365740744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45938.752365740744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45938.752365740744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45938.752365740744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45938.752365740744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45938.752365740744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45938.752365740744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45938.752365740744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45938.752365740744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45938.752365740744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45938.752365740744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45938.752365740744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45938.752365740744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45938.752365740744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45938.752365740744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45938.752365740744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45938.752365740744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45938.752365740744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45938.752365740744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45938.752365740744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45938.752365740744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45938.752365740744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45938.752365740744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45938.752365740744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45938.752365740744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45938.752365740744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45938.752365740744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45938.752365740744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45938.752365740744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45938.752365740744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45938.752365740744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45938.752365740744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45938.752365740744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45938.752365740744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45938.752365740744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45938.752365740744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45938.752365740744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45938.752365740744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45938.752365740744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45938.752365740744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45938.752365740744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45938.752365740744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45938.752365740744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45938.752365740744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45938.752365740744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45938.752365740744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45938.752365740744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45938.752365740744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45938.752365740744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45938.752365740744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45938.752365740744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45938.752365740744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45938.752365740744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45938.752365740744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45938.752365740744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45938.752365740744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45938.752365740744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45938.752365740744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45938.752365740744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45938.752365740744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45938.752365740744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45938.752365740744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45938.752365740744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45938.752365740744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45938.752365740744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45938.752365740744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45938.752365740744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45938.752365740744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45938.752365740744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45938.752365740744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45938.752365740744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45938.752365740744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45938.752365740744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45938.752365740744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45938.752365740744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45938.752365740744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45938.752365740744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45938.752365740744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45938.752365740744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45938.752365740744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45938.752365740744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45938.752365740744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45938.752365740744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45938.752365740744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45938.752365740744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45938.752365740744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45938.752365740744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45938.752365740744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45938.752365740744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45938.752365740744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45938.752365740744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45938.752365740744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45938.752365740744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45938.752365740744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45938.752365740744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45938.752365740744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45938.752365740744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45938.752365740744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45938.752365740744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45938.752365740744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45938.752365740744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45938.752365740744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45938.752365740744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45938.752365740744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45938.752365740744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45938.752365740744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45938.752365740744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45938.752365740744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45938.752365740744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45938.752365740744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45938.752365740744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45938.752365740744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45938.752365740744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45938.752365740744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45938.752365740744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45938.752365740744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45938.752365740744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45938.752365740744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45938.752365740744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45938.752365740744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45938.752365740744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45938.752365740744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45938.752365740744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45938.752365740744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45938.752365740744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45938.752365740744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45938.752365740744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45938.752365740744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45938.752365740744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45938.752365740744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45938.752365740744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45938.752365740744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45938.752365740744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45938.752365740744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45938.752365740744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45938.752365740744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45938.752365740744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45938.752365740744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45938.752365740744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45938.752365740744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45938.752365740744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45938.752365740744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45938.752365740744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45938.752365740744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45938.752365740744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45938.752365740744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45938.752365740744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45938.752365740744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45938.752365740744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45938.752365740744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45938.752365740744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45938.752365740744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45938.752365740744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45938.752365740744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45938.752365740744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45938.752365740744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45938.752365740744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45938.752365740744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45938.752365740744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45938.752365740744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45938.752365740744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45938.752365740744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45938.752365740744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45938.752365740744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45938.752365740744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45938.752365740744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45938.752365740744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45938.752365740744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45938.752365740744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45938.752365740744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45938.752365740744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45938.752365740744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45938.752365740744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45938.752365740744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45938.752365740744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45938.752365740744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45938.752365740744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45938.752365740744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45938.752365740744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45938.752365740744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45938.752365740744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45938.752365740744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45938.752365740744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45938.752365740744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45938.752365740744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45938.752365740744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45938.752365740744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45938.752365740744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45938.752365740744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45938.752365740744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45938.752365740744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45938.752365740744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45938.752365740744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45938.752365740744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45938.752365740744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45938.752365740744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45938.752365740744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45938.752365740744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45938.752365740744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45938.752365740744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45938.752365740744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45938.752365740744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45938.752365740744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45938.752365740744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45938.752365740744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45938.752365740744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45938.752365740744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45938.752365740744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45938.752365740744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45938.752365740744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45938.752365740744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45938.752365740744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45938.752365740744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45938.752365740744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45938.752365740744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45938.752365740744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45938.752365740744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45938.752365740744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45938.752365740744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45938.752365740744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45938.752365740744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45938.752365740744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45938.752365740744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45938.752365740744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45938.752365740744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45938.752365740744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45938.752365740744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45938.752365740744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45938.752365740744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45938.752365740744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45938.752365740744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45938.752365740744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45938.752365740744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45938.752365740744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45938.752365740744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45938.752365740744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45938.752365740744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45938.752365740744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45938.752365740744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45938.752365740744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45938.752365740744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45938.752365740744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45938.752365740744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45938.752365740744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45938.752365740744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45938.752365740744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45938.752365740744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45938.752365740744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45938.752365740744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45938.752365740744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45938.752365740744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45938.752365740744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45938.752365740744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45938.752365740744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45938.752365740744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45938.752365740744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45938.752365740744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45938.752365740744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45938.752365740744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45938.752365740744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45938.752365740744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45938.752365740744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45938.752365740744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45938.752365740744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45938.752365740744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45938.752365740744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45938.752365740744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45938.752365740744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45938.752365740744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45938.752365740744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45938.752365740744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45938.752365740744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45938.752365740744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45938.752365740744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45938.752365740744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45938.752365740744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45938.752365740744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45938.752365740744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45938.752365740744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45938.752365740744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45938.752365740744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45938.752365740744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45938.752365740744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45938.752365740744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45938.752365740744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45938.752365740744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45938.752365740744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45938.752365740744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45938.752365740744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45938.752365740744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45938.752365740744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45938.752365740744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45938.752365740744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45938.752365740744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45938.752365740744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45938.752365740744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45938.752365740744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45938.752365740744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45938.752365740744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45938.752365740744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45938.752365740744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45938.752365740744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45938.752365740744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45938.752365740744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45938.752365740744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45938.752365740744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45938.752365740744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45938.752365740744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45938.752365740744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45938.752365740744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45938.752365740744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45938.752365740744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45938.752365740744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45938.752365740744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45938.752365740744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45938.752365740744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45938.752365740744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45938.752365740744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45938.752365740744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45938.752365740744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45938.752365740744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45938.752365740744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45938.752365740744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45938.752365740744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45938.752365740744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45938.752365740744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45938.752365740744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45938.752365740744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45938.752365740744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45938.752365740744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45938.752365740744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45938.752365740744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45938.752365740744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45938.752365740744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45938.752365740744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45938.752365740744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45938.752365740744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45938.752365740744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45938.752365740744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45938.752365740744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45938.752365740744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45938.752365740744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45938.752365740744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45938.752365740744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45938.752365740744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45938.752365740744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45938.752365740744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45938.752365740744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45938.752365740744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45938.752365740744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45938.752365740744</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235.27164814814751</v>
      </c>
      <c r="H2" s="105">
        <v>45703.474768518521</v>
      </c>
      <c r="I2" s="102" t="str">
        <f>IFERROR(VLOOKUP(D2,DB!A:F,6,0),"")</f>
        <v>SCECO</v>
      </c>
      <c r="J2" s="102" t="str">
        <f>IFERROR(VLOOKUP(D2,DB!A:G,7,0),"")</f>
        <v>Dead</v>
      </c>
      <c r="K2" s="107" t="s">
        <v>39058</v>
      </c>
      <c r="L2" s="99" t="str">
        <f>IFERROR(VLOOKUP(D2,DB!A:I,9,0),"")</f>
        <v>Latis</v>
      </c>
    </row>
    <row r="3" spans="1:16" ht="15" customHeight="1">
      <c r="A3" s="127"/>
      <c r="B3" s="127" t="str">
        <f>IFERROR(VLOOKUP(D3,DB!A:K,11,0),"")</f>
        <v/>
      </c>
      <c r="C3" s="128"/>
      <c r="D3" s="129"/>
      <c r="E3" s="130"/>
      <c r="F3" s="131"/>
      <c r="G3" s="132">
        <f ca="1">IFERROR(NOW()-F3,"")</f>
        <v>45938.752365740744</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45938.752365740744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45938.752365740744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45938.752365740744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45938.752365740744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45938.752365740744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45938.752365740744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45938.752365740744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45938.752365740744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45938.752365740744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45938.752365740744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45938.752365740744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45938.752365740744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45938.752365740744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45938.752365740744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45938.752365740744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45938.752365740744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45938.752365740744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45938.752365740744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45938.752365740744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45938.752365740744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45938.752365740744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45938.752365740744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45938.752365740744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45938.752365740744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45938.752365740744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45938.752365740744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45938.752365740744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45938.752365740744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45938.752365740744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45938.752365740744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45938.752365740744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45938.752365740744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45938.752365740744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45938.752365740744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45938.752365740744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45938.752365740744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45938.752365740744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45938.752365740744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45938.752365740744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45938.752365740744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45938.752365740744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45938.752365740744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45938.752365740744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45938.752365740744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45938.752365740744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45938.752365740744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45938.752365740744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45938.752365740744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45938.752365740744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45938.752365740744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45938.752365740744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45938.752365740744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45938.752365740744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45938.752365740744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45938.752365740744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45938.752365740744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45938.752365740744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45938.752365740744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45938.752365740744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45938.752365740744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45938.752365740744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45938.752365740744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45938.752365740744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45938.752365740744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45938.752365740744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45938.752365740744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45938.752365740744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45938.752365740744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45938.752365740744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45938.752365740744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45938.752365740744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45938.752365740744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45938.752365740744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45938.752365740744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45938.752365740744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45938.752365740744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45938.752365740744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45938.752365740744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45938.752365740744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45938.752365740744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45938.752365740744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45938.752365740744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45938.752365740744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45938.752365740744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45938.752365740744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45938.752365740744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45938.752365740744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45938.752365740744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45938.752365740744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45938.752365740744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45938.752365740744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45938.752365740744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45938.752365740744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45938.752365740744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45938.752365740744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45938.752365740744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45938.752365740744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45938.752365740744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45938.752365740744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45938.752365740744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45938.752365740744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45938.752365740744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45938.752365740744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45938.752365740744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45938.752365740744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45938.752365740744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45938.752365740744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45938.752365740744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45938.752365740744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45938.752365740744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45938.752365740744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45938.752365740744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45938.752365740744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45938.752365740744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45938.752365740744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45938.752365740744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45938.752365740744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45938.752365740744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45938.752365740744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45938.752365740744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45938.752365740744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45938.752365740744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45938.752365740744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45938.752365740744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45938.752365740744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45938.752365740744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45938.752365740744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45938.752365740744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45938.752365740744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45938.752365740744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45938.752365740744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45938.752365740744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45938.752365740744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45938.752365740744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45938.752365740744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45938.752365740744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45938.752365740744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45938.752365740744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45938.752365740744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45938.752365740744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45938.752365740744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45938.752365740744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45938.752365740744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45938.752365740744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45938.752365740744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45938.752365740744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45938.752365740744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45938.752365740744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45938.752365740744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45938.752365740744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45938.752365740744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45938.752365740744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45938.752365740744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45938.752365740744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45938.752365740744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45938.752365740744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45938.752365740744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45938.752365740744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45938.752365740744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45938.752365740744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45938.752365740744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45938.752365740744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45938.752365740744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45938.752365740744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45938.752365740744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45938.752365740744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45938.752365740744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45938.752365740744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45938.752365740744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45938.752365740744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45938.752365740744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45938.752365740744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45938.752365740744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45938.752365740744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45938.752365740744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45938.752365740744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45938.752365740744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45938.752365740744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45938.752365740744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45938.752365740744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45938.752365740744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45938.752365740744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45938.752365740744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45938.752365740744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45938.752365740744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45938.752365740744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45938.752365740744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45938.752365740744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45938.752365740744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45938.752365740744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45938.752365740744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45938.752365740744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45938.752365740744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45938.752365740744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45938.752365740744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45938.752365740744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45938.752365740744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45938.752365740744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45938.752365740744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45938.752365740744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45938.752365740744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45938.752365740744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45938.752365740744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45938.752365740744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45938.752365740744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45938.752365740744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45938.752365740744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45938.752365740744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45938.752365740744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45938.752365740744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45938.752365740744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45938.752365740744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45938.752365740744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45938.752365740744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45938.752365740744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45938.752365740744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45938.752365740744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45938.752365740744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45938.752365740744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45938.752365740744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45938.752365740744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45938.752365740744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45938.752365740744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45938.752365740744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45938.752365740744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45938.752365740744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45938.752365740744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45938.752365740744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45938.752365740744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45938.752365740744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45938.752365740744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45938.752365740744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45938.752365740744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45938.752365740744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45938.752365740744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45938.752365740744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45938.752365740744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45938.752365740744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45938.752365740744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45938.752365740744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45938.752365740744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45938.752365740744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45938.752365740744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45938.752365740744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45938.752365740744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45938.752365740744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45938.752365740744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45938.752365740744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45938.752365740744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45938.752365740744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45938.752365740744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45938.752365740744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45938.752365740744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45938.752365740744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45938.752365740744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45938.752365740744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45938.752365740744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45938.752365740744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45938.752365740744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45938.752365740744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45938.752365740744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45938.752365740744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45938.752365740744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45938.752365740744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45938.752365740744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45938.752365740744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45938.752365740744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45938.752365740744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45938.752365740744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45938.752365740744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45938.752365740744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45938.752365740744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45938.752365740744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45938.752365740744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45938.752365740744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45938.752365740744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45938.752365740744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45938.752365740744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45938.752365740744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45938.752365740744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45938.752365740744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45938.752365740744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45938.752365740744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45938.752365740744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45938.752365740744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45938.752365740744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45938.752365740744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45938.752365740744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45938.752365740744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45938.752365740744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45938.752365740744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45938.752365740744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45938.752365740744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45938.752365740744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45938.752365740744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45938.752365740744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45938.752365740744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45938.752365740744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45938.752365740744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45938.752365740744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45938.752365740744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45938.752365740744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45938.752365740744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45938.752365740744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45938.752365740744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45938.752365740744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45938.752365740744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45938.752365740744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45938.752365740744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45938.752365740744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45938.752365740744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45938.752365740744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45938.752365740744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45938.752365740744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45938.752365740744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45938.752365740744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45938.752365740744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45938.752365740744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45938.752365740744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45938.752365740744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45938.752365740744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45938.752365740744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45938.752365740744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45938.752365740744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45938.752365740744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45938.752365740744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45938.752365740744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45938.752365740744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45938.752365740744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45938.752365740744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45938.752365740744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45938.752365740744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45938.752365740744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45938.752365740744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45938.752365740744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45938.752365740744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45938.752365740744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45938.752365740744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45938.752365740744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45938.752365740744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45938.752365740744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45938.752365740744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45938.752365740744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45938.752365740744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45938.752365740744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45938.752365740744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45938.752365740744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45938.752365740744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45938.752365740744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45938.752365740744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45938.752365740744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45938.752365740744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45938.752365740744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45938.752365740744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45938.752365740744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45938.752365740744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45938.752365740744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45938.752365740744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45938.752365740744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45938.752365740744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45938.752365740744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45938.752365740744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45938.752365740744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45938.752365740744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45938.752365740744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45938.752365740744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45938.752365740744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45938.752365740744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45938.752365740744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45938.752365740744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45938.752365740744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45938.752365740744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45938.752365740744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45938.752365740744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45938.752365740744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45938.752365740744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45938.752365740744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45938.752365740744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45938.752365740744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45938.752365740744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45938.752365740744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45938.752365740744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45938.752365740744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45938.752365740744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45938.752365740744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45938.752365740744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45938.752365740744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45938.752365740744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45938.752365740744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45938.752365740744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45938.752365740744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45938.752365740744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45938.752365740744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45938.752365740744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45938.752365740744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45938.752365740744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45938.752365740744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45938.752365740744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45938.752365740744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45938.752365740744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45938.752365740744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45938.752365740744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45938.752365740744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45938.752365740744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45938.752365740744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45938.752365740744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45938.752365740744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45938.752365740744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45938.752365740744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45938.752365740744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45938.752365740744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45938.752365740744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45938.752365740744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45938.752365740744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45938.752365740744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45938.752365740744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45938.752365740744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45938.752365740744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45938.752365740744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45938.752365740744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45938.752365740744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45938.752365740744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45938.752365740744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45938.752365740744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45938.752365740744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45938.752365740744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45938.752365740744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45938.752365740744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45938.752365740744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45938.752365740744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45938.752365740744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45938.752365740744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45938.752365740744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45938.752365740744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45938.752365740744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45938.752365740744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45938.752365740744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45938.752365740744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45938.752365740744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45938.752365740744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45938.752365740744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45938.752365740744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45938.752365740744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45938.752365740744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45938.752365740744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45938.752365740744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45938.752365740744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45938.752365740744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45938.752365740744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45938.752365740744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45938.752365740744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45938.752365740744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45938.752365740744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45938.752365740744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45938.752365740744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45938.752365740744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45938.752365740744</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45938.752365740744</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37" t="s">
        <v>36000</v>
      </c>
      <c r="E2" s="37" t="s">
        <v>38964</v>
      </c>
      <c r="F2" s="38">
        <v>45891.832060185188</v>
      </c>
      <c r="G2" s="39">
        <f t="shared" ref="G2" ca="1" si="0">IFERROR(NOW()-F2,"-")</f>
        <v>46.920305555555387</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38967</v>
      </c>
      <c r="F3" s="38">
        <v>45926.188877314817</v>
      </c>
      <c r="G3" s="39">
        <f ca="1">IFERROR(NOW()-F3,"-")</f>
        <v>12.563488425927062</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s="37"/>
      <c r="E4" s="37"/>
      <c r="F4" s="38"/>
      <c r="G4" s="39">
        <f ca="1">IFERROR(NOW()-F4,"-")</f>
        <v>45938.752365740744</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45938.752365740744</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45938.752365740744</v>
      </c>
      <c r="H6" s="123"/>
      <c r="I6" s="84" t="str">
        <f>IFERROR(VLOOKUP(D6,DB!A:F,6,0),"")</f>
        <v/>
      </c>
      <c r="J6" s="84" t="str">
        <f>IFERROR(VLOOKUP(D6,DB!A:G,7,0),"")</f>
        <v/>
      </c>
      <c r="K6" s="84"/>
      <c r="L6" s="84" t="str">
        <f>IFERROR(VLOOKUP(D6,DB!A:I,9,0),"")</f>
        <v/>
      </c>
      <c r="M6" s="125"/>
    </row>
    <row r="7" spans="1:13" ht="15">
      <c r="A7" s="84"/>
      <c r="B7" s="84" t="str">
        <f>IFERROR(VLOOKUP(D7,DB!A:K,11,0),"")</f>
        <v>R5</v>
      </c>
      <c r="C7" s="84"/>
      <c r="D7" s="84" t="s">
        <v>35783</v>
      </c>
      <c r="E7" s="84"/>
      <c r="F7" s="123"/>
      <c r="G7" s="124">
        <f ca="1">IFERROR(NOW()-F7,"-")</f>
        <v>45938.752365740744</v>
      </c>
      <c r="H7" s="123"/>
      <c r="I7" s="84" t="str">
        <f>IFERROR(VLOOKUP(D7,DB!A:F,6,0),"")</f>
        <v>SCECO</v>
      </c>
      <c r="J7" s="84" t="str">
        <f>IFERROR(VLOOKUP(D7,DB!A:G,7,0),"")</f>
        <v>Vandalized</v>
      </c>
      <c r="K7" s="84"/>
      <c r="L7" s="84" t="str">
        <f>IFERROR(VLOOKUP(D7,DB!A:I,9,0),"")</f>
        <v>Latis</v>
      </c>
    </row>
    <row r="8" spans="1:13" ht="15">
      <c r="A8" s="37"/>
      <c r="B8" s="37" t="str">
        <f>IFERROR(VLOOKUP(D8,DB!A:K,11,0),"")</f>
        <v/>
      </c>
      <c r="C8" s="37"/>
      <c r="D8" s="37"/>
      <c r="E8" s="37"/>
      <c r="F8" s="38"/>
      <c r="G8" s="39">
        <f ca="1">IFERROR(NOW()-F8,"-")</f>
        <v>45938.752365740744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45938.752365740744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45938.752365740744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45938.752365740744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45938.752365740744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45938.752365740744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45938.752365740744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45938.752365740744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45938.752365740744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45938.752365740744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45938.752365740744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45938.752365740744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45938.752365740744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45938.752365740744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45938.752365740744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45938.752365740744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45938.752365740744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45938.752365740744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45938.752365740744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45938.752365740744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45938.752365740744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45938.752365740744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45938.752365740744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45938.752365740744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45938.752365740744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45938.752365740744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45938.752365740744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45938.752365740744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45938.752365740744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45938.752365740744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45938.752365740744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45938.752365740744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45938.752365740744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45938.752365740744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45938.752365740744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45938.752365740744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45938.752365740744</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45938.752365740744</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45938.752365740744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45938.752365740744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45938.752365740744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45938.752365740744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45938.752365740744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45938.752365740744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45938.752365740744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45938.752365740744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45938.752365740744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45938.752365740744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45938.752365740744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45938.752365740744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45938.752365740744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45938.752365740744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45938.752365740744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45938.752365740744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45938.752365740744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45938.752365740744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45938.752365740744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45938.752365740744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45938.752365740744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45938.752365740744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45938.752365740744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45938.752365740744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45938.752365740744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45938.752365740744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45938.752365740744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45938.752365740744</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45938.752365740744</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45938.752365740744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45938.752365740744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45938.752365740744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45938.752365740744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45938.752365740744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45938.752365740744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45938.752365740744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45938.752365740744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45938.752365740744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45938.752365740744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45938.752365740744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45938.752365740744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45938.752365740744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45938.752365740744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45938.752365740744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45938.752365740744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45938.752365740744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45938.752365740744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45938.752365740744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45938.752365740744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45938.752365740744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45938.752365740744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45938.752365740744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45938.752365740744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45938.752365740744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45938.752365740744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45938.752365740744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45938.752365740744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45938.752365740744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45938.752365740744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45938.752365740744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45938.752365740744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45938.752365740744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45938.752365740744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45938.752365740744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45938.752365740744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45938.752365740744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45938.752365740744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45938.752365740744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45938.752365740744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45938.752365740744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45938.752365740744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45938.752365740744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45938.752365740744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45938.752365740744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45938.752365740744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45938.752365740744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45938.752365740744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45938.752365740744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45938.752365740744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45938.752365740744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45938.752365740744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45938.752365740744</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45938.752365740744</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9"/>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39063</v>
      </c>
      <c r="B2" s="150" t="s">
        <v>5398</v>
      </c>
      <c r="C2" s="149">
        <v>1</v>
      </c>
      <c r="D2" s="150" t="s">
        <v>34463</v>
      </c>
      <c r="E2" s="149" t="s">
        <v>39064</v>
      </c>
      <c r="F2" s="151">
        <v>45926.772847222222</v>
      </c>
      <c r="G2" s="152">
        <f ca="1">IFERROR(NOW()-F2,"-")</f>
        <v>11.979518518521218</v>
      </c>
      <c r="H2" s="153">
        <v>45927.449074074102</v>
      </c>
      <c r="I2" s="150" t="str">
        <f>IFERROR(VLOOKUP(D2,DB!A:F,6,0),"")</f>
        <v>SCECO</v>
      </c>
      <c r="J2" s="150" t="str">
        <f>IFERROR(VLOOKUP(D2,DB!A:G,7,0),"")</f>
        <v>Weak</v>
      </c>
      <c r="K2" s="149" t="s">
        <v>39065</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45938.752365740744</v>
      </c>
      <c r="H3" s="153">
        <v>45927.987534722219</v>
      </c>
      <c r="I3" s="150" t="str">
        <f>IFERROR(VLOOKUP(D3,DB!A:F,6,0),"")</f>
        <v>SCECO</v>
      </c>
      <c r="J3" s="150" t="str">
        <f>IFERROR(VLOOKUP(D3,DB!A:G,7,0),"")</f>
        <v>Vandalized</v>
      </c>
      <c r="K3" s="149" t="s">
        <v>39066</v>
      </c>
      <c r="L3" s="150" t="str">
        <f>IFERROR(VLOOKUP(D3,DB!A:I,9,0),"")</f>
        <v>Latis</v>
      </c>
    </row>
    <row r="4" spans="1:16383" ht="31.5" customHeight="1">
      <c r="A4" s="149" t="s">
        <v>39067</v>
      </c>
      <c r="B4" s="150" t="s">
        <v>5398</v>
      </c>
      <c r="C4" s="149">
        <v>1</v>
      </c>
      <c r="D4" s="150" t="s">
        <v>32861</v>
      </c>
      <c r="E4" s="149" t="s">
        <v>39064</v>
      </c>
      <c r="F4" s="151">
        <v>45933.880972222221</v>
      </c>
      <c r="G4" s="152">
        <f ca="1">IFERROR(NOW()-F4,"-")</f>
        <v>4.8713935185223818</v>
      </c>
      <c r="H4" s="153">
        <v>45929.455266203702</v>
      </c>
      <c r="I4" s="150" t="str">
        <f>IFERROR(VLOOKUP(D4,DB!A:F,6,0),"")</f>
        <v>SCECO</v>
      </c>
      <c r="J4" s="150" t="str">
        <f>IFERROR(VLOOKUP(D4,DB!A:G,7,0),"")</f>
        <v>In progress</v>
      </c>
      <c r="K4" s="149" t="s">
        <v>39065</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39068</v>
      </c>
      <c r="B5" s="150" t="s">
        <v>5398</v>
      </c>
      <c r="C5" s="149">
        <v>1</v>
      </c>
      <c r="D5" s="150" t="s">
        <v>33408</v>
      </c>
      <c r="E5" s="149" t="s">
        <v>38964</v>
      </c>
      <c r="F5" s="151">
        <v>45934.942245370374</v>
      </c>
      <c r="G5" s="152">
        <f ca="1">IFERROR(NOW()-F5,"-")</f>
        <v>3.8101203703699866</v>
      </c>
      <c r="H5" s="153">
        <v>45934.470231481479</v>
      </c>
      <c r="I5" s="150" t="str">
        <f>IFERROR(VLOOKUP(D5,DB!A:F,6,0),"")</f>
        <v>SCECO</v>
      </c>
      <c r="J5" s="150" t="str">
        <f>IFERROR(VLOOKUP(D5,DB!A:G,7,0),"")</f>
        <v>Dead</v>
      </c>
      <c r="K5" s="149" t="s">
        <v>39065</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39064</v>
      </c>
      <c r="F6" s="155"/>
      <c r="G6" s="152">
        <f ca="1">IFERROR(NOW()-F6,"-")</f>
        <v>45938.752365740744</v>
      </c>
      <c r="H6" s="155">
        <v>45937.667847222219</v>
      </c>
      <c r="I6" s="150" t="str">
        <f>IFERROR(VLOOKUP(D6,DB!A:F,6,0),"")</f>
        <v>SCECO</v>
      </c>
      <c r="J6" s="150" t="str">
        <f>IFERROR(VLOOKUP(D6,DB!A:G,7,0),"")</f>
        <v>Weak</v>
      </c>
      <c r="K6" s="156" t="s">
        <v>39069</v>
      </c>
      <c r="L6" s="150" t="str">
        <f>IFERROR(VLOOKUP(D6,DB!A:I,9,0),"")</f>
        <v>Latis</v>
      </c>
    </row>
    <row r="7" spans="1:16383" ht="31.5" customHeight="1">
      <c r="A7" s="161"/>
      <c r="B7" s="161" t="str">
        <f>IFERROR(VLOOKUP(D7,DB!A:K,11,0),"")</f>
        <v/>
      </c>
      <c r="C7" s="161"/>
      <c r="D7" s="161"/>
      <c r="E7" s="161"/>
      <c r="F7" s="161"/>
      <c r="G7" s="152">
        <f ca="1">IFERROR(NOW()-F7,"-")</f>
        <v>45938.752365740744</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1"/>
      <c r="E8" s="161"/>
      <c r="F8" s="161"/>
      <c r="G8" s="152">
        <f ca="1">IFERROR(NOW()-F8,"-")</f>
        <v>45938.752365740744</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45938.752365740744</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45938.752365740744</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45938.752365740744</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45938.752365740744</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45938.752365740744</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45938.752365740744</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45938.752365740744</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45938.752365740744</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45938.752365740744</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45938.752365740744</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45938.752365740744</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45938.752365740744</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45938.752365740744</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45938.752365740744</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45938.752365740744</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45938.752365740744</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45938.752365740744</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45938.752365740744</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45938.752365740744</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45938.752365740744</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45938.752365740744</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45938.752365740744</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45938.752365740744</v>
      </c>
      <c r="H31" s="161"/>
      <c r="I31" s="161" t="str">
        <f>IFERROR(VLOOKUP(D31,DB!A:F,6,0),"")</f>
        <v/>
      </c>
      <c r="J31" s="161" t="str">
        <f>IFERROR(VLOOKUP(D31,DB!A:G,7,0),"")</f>
        <v/>
      </c>
      <c r="K31" s="161"/>
      <c r="L31" s="161" t="str">
        <f>IFERROR(VLOOKUP(D31,DB!A:I,9,0),"")</f>
        <v/>
      </c>
    </row>
    <row r="32" spans="1:12" ht="31.5" customHeight="1">
      <c r="A32" s="162"/>
      <c r="B32" s="163" t="str">
        <f>IFERROR(VLOOKUP(D32,DB!A:K,11,0),"")</f>
        <v/>
      </c>
      <c r="C32" s="163"/>
      <c r="D32" s="163"/>
      <c r="E32" s="164"/>
      <c r="F32" s="165"/>
      <c r="G32" s="152">
        <f ca="1">IFERROR(NOW()-F32,"-")</f>
        <v>45938.752365740744</v>
      </c>
      <c r="H32" s="165"/>
      <c r="I32" s="163" t="str">
        <f>IFERROR(VLOOKUP(D32,DB!A:F,6,0),"")</f>
        <v/>
      </c>
      <c r="J32" s="163" t="str">
        <f>IFERROR(VLOOKUP(D32,DB!A:G,7,0),"")</f>
        <v/>
      </c>
      <c r="K32" s="167"/>
      <c r="L32" s="164" t="str">
        <f>IFERROR(VLOOKUP(D32,DB!A:I,9,0),"")</f>
        <v/>
      </c>
    </row>
    <row r="33" spans="1:12" ht="31.5" customHeight="1">
      <c r="A33" s="162"/>
      <c r="B33" s="163" t="str">
        <f>IFERROR(VLOOKUP(D33,DB!A:K,11,0),"")</f>
        <v/>
      </c>
      <c r="C33" s="163"/>
      <c r="D33" s="163"/>
      <c r="E33" s="164"/>
      <c r="F33" s="165"/>
      <c r="G33" s="152">
        <f ca="1">IFERROR(NOW()-F33,"-")</f>
        <v>45938.752365740744</v>
      </c>
      <c r="H33" s="165"/>
      <c r="I33" s="163" t="str">
        <f>IFERROR(VLOOKUP(D33,DB!A:F,6,0),"")</f>
        <v/>
      </c>
      <c r="J33" s="163" t="str">
        <f>IFERROR(VLOOKUP(D33,DB!A:G,7,0),"")</f>
        <v/>
      </c>
      <c r="K33" s="167"/>
      <c r="L33" s="164" t="str">
        <f>IFERROR(VLOOKUP(D33,DB!A:I,9,0),"")</f>
        <v/>
      </c>
    </row>
    <row r="34" spans="1:12" ht="31.5" customHeight="1">
      <c r="A34" s="162"/>
      <c r="B34" s="163" t="str">
        <f>IFERROR(VLOOKUP(D34,DB!A:K,11,0),"")</f>
        <v/>
      </c>
      <c r="C34" s="163"/>
      <c r="D34" s="163"/>
      <c r="E34" s="164"/>
      <c r="F34" s="165"/>
      <c r="G34" s="152">
        <f ca="1">IFERROR(NOW()-F34,"-")</f>
        <v>45938.752365740744</v>
      </c>
      <c r="H34" s="165"/>
      <c r="I34" s="163" t="str">
        <f>IFERROR(VLOOKUP(D34,DB!A:F,6,0),"")</f>
        <v/>
      </c>
      <c r="J34" s="163" t="str">
        <f>IFERROR(VLOOKUP(D34,DB!A:G,7,0),"")</f>
        <v/>
      </c>
      <c r="K34" s="167"/>
      <c r="L34" s="164" t="str">
        <f>IFERROR(VLOOKUP(D34,DB!A:I,9,0),"")</f>
        <v/>
      </c>
    </row>
    <row r="35" spans="1:12" ht="31.5" customHeight="1">
      <c r="A35" s="162"/>
      <c r="B35" s="163" t="str">
        <f>IFERROR(VLOOKUP(D35,DB!A:K,11,0),"")</f>
        <v/>
      </c>
      <c r="C35" s="163"/>
      <c r="D35" s="163"/>
      <c r="E35" s="164"/>
      <c r="F35" s="165"/>
      <c r="G35" s="152">
        <f ca="1">IFERROR(NOW()-F35,"-")</f>
        <v>45938.752365740744</v>
      </c>
      <c r="H35" s="165"/>
      <c r="I35" s="163" t="str">
        <f>IFERROR(VLOOKUP(D35,DB!A:F,6,0),"")</f>
        <v/>
      </c>
      <c r="J35" s="163" t="str">
        <f>IFERROR(VLOOKUP(D35,DB!A:G,7,0),"")</f>
        <v/>
      </c>
      <c r="K35" s="167"/>
      <c r="L35" s="164" t="str">
        <f>IFERROR(VLOOKUP(D35,DB!A:I,9,0),"")</f>
        <v/>
      </c>
    </row>
    <row r="36" spans="1:12" ht="31.5" customHeight="1">
      <c r="A36" s="162"/>
      <c r="B36" s="163" t="str">
        <f>IFERROR(VLOOKUP(D36,DB!A:K,11,0),"")</f>
        <v/>
      </c>
      <c r="C36" s="163"/>
      <c r="D36" s="163"/>
      <c r="E36" s="164"/>
      <c r="F36" s="165"/>
      <c r="G36" s="152">
        <f ca="1">IFERROR(NOW()-F36,"-")</f>
        <v>45938.752365740744</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66">
        <f ca="1">IFERROR(NOW()-F37,"-")</f>
        <v>45938.752365740744</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66">
        <f ca="1">IFERROR(NOW()-F38,"-")</f>
        <v>45938.752365740744</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66">
        <f ca="1">IFERROR(NOW()-F39,"-")</f>
        <v>45938.752365740744</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66">
        <f ca="1">IFERROR(NOW()-F40,"-")</f>
        <v>45938.752365740744</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45938.752365740744</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45938.752365740744</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45938.752365740744</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45938.752365740744</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45938.752365740744</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45938.752365740744</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45938.752365740744</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45938.752365740744</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45938.752365740744</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45938.752365740744</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45938.752365740744</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45938.752365740744</v>
      </c>
      <c r="H52" s="165"/>
      <c r="I52" s="163" t="str">
        <f>IFERROR(VLOOKUP(D52,DB!A:F,6,0),"")</f>
        <v/>
      </c>
      <c r="J52" s="163" t="str">
        <f>IFERROR(VLOOKUP(D52,DB!A:G,7,0),"")</f>
        <v/>
      </c>
      <c r="K52" s="167"/>
      <c r="L52" s="164" t="str">
        <f>IFERROR(VLOOKUP(D52,DB!A:I,9,0),"")</f>
        <v/>
      </c>
    </row>
    <row r="53" spans="1:12" ht="31.5" customHeight="1">
      <c r="A53" s="110"/>
      <c r="B53" s="109" t="str">
        <f>IFERROR(VLOOKUP(D53,DB!A:K,11,0),"")</f>
        <v/>
      </c>
      <c r="C53" s="111"/>
      <c r="D53" s="109"/>
      <c r="E53" s="112"/>
      <c r="F53" s="113"/>
      <c r="G53" s="81">
        <f ca="1">IFERROR(NOW()-F53,"-")</f>
        <v>45938.752365740744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45938.752365740744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45938.752365740744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45938.752365740744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45938.752365740744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45938.752365740744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45938.752365740744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45938.752365740744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45938.752365740744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45938.752365740744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45938.752365740744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45938.752365740744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45938.752365740744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45938.752365740744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45938.752365740744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45938.752365740744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45938.752365740744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45938.752365740744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45938.752365740744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45938.752365740744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45938.752365740744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45938.752365740744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45938.752365740744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45938.752365740744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45938.752365740744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45938.752365740744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45938.752365740744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45938.752365740744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45938.752365740744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45938.752365740744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45938.752365740744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45938.752365740744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45938.752365740744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45938.752365740744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45938.752365740744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45938.752365740744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45938.752365740744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45938.752365740744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45938.752365740744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45938.752365740744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45938.752365740744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45938.752365740744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45938.752365740744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45938.752365740744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45938.752365740744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45938.752365740744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45938.752365740744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45938.752365740744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45938.752365740744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45938.752365740744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45938.752365740744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45938.752365740744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45938.752365740744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45938.752365740744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45938.752365740744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45938.752365740744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45938.752365740744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45938.752365740744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45938.752365740744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45938.752365740744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45938.752365740744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45938.752365740744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45938.752365740744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45938.752365740744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45938.752365740744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45938.752365740744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45938.752365740744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45938.752365740744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45938.752365740744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45938.752365740744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45938.752365740744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45938.752365740744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45938.752365740744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45938.752365740744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45938.752365740744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45938.752365740744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45938.752365740744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45938.752365740744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45938.752365740744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45938.752365740744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45938.752365740744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45938.752365740744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45938.752365740744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45938.752365740744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45938.752365740744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45938.752365740744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45938.752365740744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45938.752365740744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45938.752365740744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45938.752365740744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45938.752365740744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45938.752365740744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45938.752365740744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45938.752365740744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45938.752365740744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45938.752365740744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45938.752365740744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45938.752365740744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45938.752365740744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45938.752365740744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45938.752365740744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45938.752365740744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45938.752365740744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45938.752365740744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45938.752365740744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45938.752365740744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45938.752365740744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45938.752365740744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45938.752365740744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45938.752365740744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45938.752365740744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45938.752365740744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45938.752365740744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45938.752365740744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45938.752365740744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45938.752365740744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45938.752365740744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45938.752365740744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45938.752365740744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45938.752365740744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45938.752365740744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45938.752365740744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45938.752365740744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45938.752365740744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45938.752365740744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45938.752365740744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45938.752365740744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45938.752365740744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45938.752365740744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45938.752365740744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45938.752365740744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45938.752365740744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45938.752365740744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45938.752365740744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45938.752365740744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45938.752365740744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45938.752365740744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45938.752365740744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45938.752365740744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45938.752365740744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45938.752365740744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45938.752365740744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45938.752365740744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45938.752365740744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45938.752365740744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45938.752365740744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45938.752365740744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45938.752365740744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45938.752365740744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45938.752365740744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45938.752365740744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45938.752365740744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45938.752365740744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45938.752365740744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45938.752365740744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45938.752365740744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45938.752365740744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45938.752365740744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45938.752365740744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45938.752365740744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45938.752365740744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45938.752365740744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45938.752365740744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45938.752365740744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45938.752365740744</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45938.752365740744</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45938.752365740744</v>
      </c>
      <c r="H219" s="113"/>
      <c r="I219" s="109" t="str">
        <f>IFERROR(VLOOKUP(D219,DB!A:F,6,0),"")</f>
        <v/>
      </c>
      <c r="J219" s="108" t="str">
        <f>IFERROR(VLOOKUP(D219,DB!A:G,7,0),"")</f>
        <v/>
      </c>
      <c r="K219" s="114"/>
      <c r="L219" s="115" t="str">
        <f>IFERROR(VLOOKUP(D219,DB!A:I,9,0),"")</f>
        <v/>
      </c>
    </row>
  </sheetData>
  <dataValidations count="2">
    <dataValidation allowBlank="1" showInputMessage="1" showErrorMessage="1" sqref="E1" xr:uid="{380493DB-286A-4683-AF55-C78F04945A49}"/>
    <dataValidation type="list" allowBlank="1" showInputMessage="1" showErrorMessage="1" sqref="E3 E5 E7:E2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2025-10-08T15:03:34Z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