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79" documentId="13_ncr:1_{F6CB121F-512D-4AA6-A0C1-0FB36C537598}" xr6:coauthVersionLast="47" xr6:coauthVersionMax="47" xr10:uidLastSave="{15C989F5-A89E-4E57-A89F-BDD803B3CBE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<sst xmlns="http://schemas.openxmlformats.org/spreadsheetml/2006/main" count="179031" uniqueCount="39106">
  <si>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</si>
  <si>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</si>
  <si>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</si>
  <si>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</si>
  <si>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</si>
  <si>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</si>
  <si>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</si>
  <si>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</si>
  <si>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</si>
  <si>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</si>
  <si>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</si>
  <si>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</si>
  <si>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</si>
  <si>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</si>
  <si>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</si>
  <si>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</si>
  <si>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</si>
  <si>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</si>
  <si>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</si>
  <si>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</si>
  <si>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</si>
  <si>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</si>
  <si>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</si>
  <si>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</si>
  <si>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</si>
  <si>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</si>
  <si>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</si>
  <si>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</si>
  <si>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</si>
  <si>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</si>
  <si>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</si>
  <si>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</si>
  <si>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</si>
  <si>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</si>
  <si>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</si>
  <si>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</si>
  <si>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</si>
  <si>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</si>
  <si>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</si>
  <si>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</si>
  <si>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</si>
  <si>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</si>
  <si>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</si>
  <si>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</si>
  <si>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</si>
  <si>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</si>
  <si>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</si>
  <si>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</si>
  <si>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</si>
  <si>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</si>
  <si>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</si>
  <si>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</si>
  <si>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</si>
  <si>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</si>
  <si>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</si>
  <si>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</si>
  <si>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</si>
  <si>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</si>
  <si>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</si>
  <si>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</si>
  <si>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</si>
  <si>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</si>
  <si>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</si>
  <si>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</si>
  <si>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</si>
  <si>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</si>
  <si>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</si>
  <si>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</si>
  <si>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</si>
  <si>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</si>
  <si>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</si>
  <si>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</si>
  <si>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</si>
  <si>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</si>
  <si>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</si>
  <si>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</si>
  <si>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</si>
  <si>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</si>
  <si>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</si>
  <si>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</si>
  <si>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</si>
  <si>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</si>
  <si>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</si>
  <si>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</si>
  <si>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</si>
  <si>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</si>
  <si>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</si>
  <si>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</si>
  <si>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</si>
  <si>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</si>
  <si>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</si>
  <si>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</si>
  <si>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</si>
  <si>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</si>
  <si>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</si>
  <si>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</si>
  <si>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</si>
  <si>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</si>
  <si>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</si>
  <si>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</si>
  <si>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</si>
  <si>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</si>
  <si>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</si>
  <si>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</si>
  <si>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</si>
  <si>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</si>
  <si>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</si>
  <si>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</si>
  <si>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</si>
  <si>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</si>
  <si>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</si>
  <si>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</si>
  <si>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</si>
  <si>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</si>
  <si>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</si>
  <si>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</si>
  <si>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</si>
  <si>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</si>
  <si>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</si>
  <si>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</si>
  <si>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</si>
  <si>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</si>
  <si>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</si>
  <si>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</si>
  <si>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</si>
  <si>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</si>
  <si>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</si>
  <si>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</si>
  <si>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</si>
  <si>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</si>
  <si>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</si>
  <si>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</si>
  <si>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</si>
  <si>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</si>
  <si>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</si>
  <si>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</si>
  <si>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</si>
  <si>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</si>
  <si>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</si>
  <si>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</si>
  <si>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</si>
  <si>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</si>
  <si>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</si>
  <si>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</si>
  <si>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</si>
  <si>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</si>
  <si>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</si>
  <si>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</si>
  <si>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</si>
  <si>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</si>
  <si>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</si>
  <si>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</si>
  <si>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</si>
  <si>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</si>
  <si>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</si>
  <si>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</si>
  <si>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</si>
  <si>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</si>
  <si>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</si>
  <si>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</si>
  <si>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</si>
  <si>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</si>
  <si>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</si>
  <si>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</si>
  <si>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</si>
  <si>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</si>
  <si>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</si>
  <si>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</si>
  <si>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</si>
  <si>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</si>
  <si>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</si>
  <si>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</si>
  <si>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</si>
  <si>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</si>
  <si>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</si>
  <si>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</si>
  <si>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</si>
  <si>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</si>
  <si>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</si>
  <si>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</si>
  <si>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</si>
  <si>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</si>
  <si>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</si>
  <si>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</si>
  <si>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</si>
  <si>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</si>
  <si>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</si>
  <si>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</si>
  <si>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</si>
  <si>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</si>
  <si>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</si>
  <si>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</si>
  <si>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</si>
  <si>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</si>
  <si>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</si>
  <si>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</si>
  <si>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</si>
  <si>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</si>
  <si>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</si>
  <si>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</si>
  <si>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</si>
  <si>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</si>
  <si>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</si>
  <si>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</si>
  <si>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</si>
  <si>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</si>
  <si>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</si>
  <si>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</si>
  <si>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</si>
  <si>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</si>
  <si>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</si>
  <si>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</si>
  <si>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</si>
  <si>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</si>
  <si>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</si>
  <si>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</si>
  <si>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</si>
  <si>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</si>
  <si>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</si>
  <si>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</si>
  <si>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</si>
  <si>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</si>
  <si>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</si>
  <si>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</si>
  <si>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</si>
  <si>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</si>
  <si>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</si>
  <si>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</si>
  <si>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</si>
  <si>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</si>
  <si>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</si>
  <si>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</si>
  <si>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</si>
  <si>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</si>
  <si>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</si>
  <si>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</si>
  <si>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</si>
  <si>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</si>
  <si>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</si>
  <si>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</si>
  <si>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</si>
  <si>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</si>
  <si>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</si>
  <si>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</si>
  <si>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</si>
  <si>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</si>
  <si>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</si>
  <si>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</si>
  <si>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</si>
  <si>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</si>
  <si>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</si>
  <si>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</si>
  <si>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</si>
  <si>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</si>
  <si>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</si>
  <si>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</si>
  <si>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</si>
  <si>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</si>
  <si>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</si>
  <si>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</si>
  <si>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</si>
  <si>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</si>
  <si>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</si>
  <si>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</si>
  <si>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</si>
  <si>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</si>
  <si>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</si>
  <si>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</si>
  <si>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</si>
  <si>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</si>
  <si>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</si>
  <si>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</si>
  <si>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</si>
  <si>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</si>
  <si>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</si>
  <si>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</si>
  <si>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</si>
  <si>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</si>
  <si>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</si>
  <si>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</si>
  <si>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</si>
  <si>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</si>
  <si>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</si>
  <si>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</si>
  <si>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</si>
  <si>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</si>
  <si>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</si>
  <si>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</si>
  <si>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</si>
  <si>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</si>
  <si>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</si>
  <si>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</si>
  <si>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</si>
  <si>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</si>
  <si>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</si>
  <si>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</si>
  <si>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</si>
  <si>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</si>
  <si>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</si>
  <si>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</si>
  <si>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</si>
  <si>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</si>
  <si>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</si>
  <si>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</si>
  <si>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</si>
  <si>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</si>
  <si>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</si>
  <si>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</si>
  <si>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</si>
  <si>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</si>
  <si>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</si>
  <si>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</si>
  <si>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</si>
  <si>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</si>
  <si>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</si>
  <si>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</si>
  <si>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</si>
  <si>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</si>
  <si>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</si>
  <si>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</si>
  <si>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</si>
  <si>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</si>
  <si>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</si>
  <si>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</si>
  <si>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</si>
  <si>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</si>
  <si>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</si>
  <si>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</si>
  <si>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</si>
  <si>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</si>
  <si>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</si>
  <si>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</si>
  <si>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</si>
  <si>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</si>
  <si>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</si>
  <si>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</si>
  <si>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</si>
  <si>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</si>
  <si>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</si>
  <si>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</si>
  <si>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</si>
  <si>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</si>
  <si>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</si>
  <si>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</si>
  <si>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</si>
  <si>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</si>
  <si>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</si>
  <si>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</si>
  <si>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</si>
  <si>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</si>
  <si>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</si>
  <si>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</si>
  <si>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</si>
  <si>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</si>
  <si>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</si>
  <si>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</si>
  <si>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</si>
  <si>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</si>
  <si>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</si>
  <si>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</si>
  <si>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</si>
  <si>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</si>
  <si>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</si>
  <si>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</si>
  <si>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</si>
  <si>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</si>
  <si>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</si>
  <si>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</si>
  <si>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</si>
  <si>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</si>
  <si>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</si>
  <si>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</si>
  <si>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</si>
  <si>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</si>
  <si>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</si>
  <si>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</si>
  <si>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</si>
  <si>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</si>
  <si>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</si>
  <si>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</si>
  <si>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</si>
  <si>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</si>
  <si>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</si>
  <si>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</si>
  <si>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</si>
  <si>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</si>
  <si>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</si>
  <si>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</si>
  <si>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</si>
  <si>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</si>
  <si>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</si>
  <si>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</si>
  <si>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</si>
  <si>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</si>
  <si>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</si>
  <si>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</si>
  <si>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</si>
  <si>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</si>
  <si>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</si>
  <si>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</si>
  <si>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</si>
  <si>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</si>
  <si>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</si>
  <si>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</si>
  <si>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</si>
  <si>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</si>
  <si>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</si>
  <si>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</si>
  <si>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</si>
  <si>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</si>
  <si>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</si>
  <si>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</si>
  <si>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</si>
  <si>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</si>
  <si>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</si>
  <si>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</si>
  <si>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</si>
  <si>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</si>
  <si>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</si>
  <si>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</si>
  <si>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</si>
  <si>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</si>
  <si>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</si>
  <si>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</si>
  <si>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</si>
  <si>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</si>
  <si>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</si>
  <si>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</si>
  <si>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</si>
  <si>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</si>
  <si>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</si>
  <si>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</si>
  <si>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</si>
  <si>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</si>
  <si>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</si>
  <si>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</si>
  <si>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</si>
  <si>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</si>
  <si>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</si>
  <si>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</si>
  <si>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</si>
  <si>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</si>
  <si>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</si>
  <si>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</si>
  <si>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</si>
  <si>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</si>
  <si>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</si>
  <si>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</si>
  <si>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</si>
  <si>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</si>
  <si>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</si>
  <si>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</si>
  <si>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</si>
  <si>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</si>
  <si>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</si>
  <si>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</si>
  <si>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</si>
  <si>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</si>
  <si>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</si>
  <si>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</si>
  <si>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</si>
  <si>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</si>
  <si>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</si>
  <si>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</si>
  <si>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</si>
  <si>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</si>
  <si>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</si>
  <si>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</si>
  <si>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</si>
  <si>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</si>
  <si>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</si>
  <si>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</si>
  <si>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</si>
  <si>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</si>
  <si>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</si>
  <si>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</si>
  <si>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</si>
  <si>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</si>
  <si>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</si>
  <si>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</si>
  <si>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</si>
  <si>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</si>
  <si>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</si>
  <si>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</si>
  <si>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</si>
  <si>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</si>
  <si>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</si>
  <si>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</si>
  <si>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</si>
  <si>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</si>
  <si>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</si>
  <si>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</si>
  <si>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</si>
  <si>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</si>
  <si>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</si>
  <si>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</si>
  <si>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</si>
  <si>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</si>
  <si>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</si>
  <si>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</si>
  <si>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</si>
  <si>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</si>
  <si>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</si>
  <si>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</si>
  <si>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</si>
  <si>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</si>
  <si>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</si>
  <si>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</si>
  <si>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</si>
  <si>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</si>
  <si>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</si>
  <si>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</si>
  <si>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</si>
  <si>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</si>
  <si>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</si>
  <si>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</si>
  <si>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</si>
  <si>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</si>
  <si>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</si>
  <si>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</si>
  <si>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</si>
  <si>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</si>
  <si>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</si>
  <si>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</si>
  <si>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</si>
  <si>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</si>
  <si>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</si>
  <si>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</si>
  <si>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</si>
  <si>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</si>
  <si>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</si>
  <si>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</si>
  <si>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</si>
  <si>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</si>
  <si>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</si>
  <si>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</si>
  <si>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</si>
  <si>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</si>
  <si>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</si>
  <si>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</si>
  <si>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</si>
  <si>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</si>
  <si>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</si>
  <si>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</si>
  <si>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</si>
  <si>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</si>
  <si>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</si>
  <si>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</si>
  <si>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</si>
  <si>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</si>
  <si>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</si>
  <si>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</si>
  <si>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</si>
  <si>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</si>
  <si>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</si>
  <si>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</si>
  <si>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</si>
  <si>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</si>
  <si>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</si>
  <si>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</si>
  <si>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</si>
  <si>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</si>
  <si>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</si>
  <si>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</si>
  <si>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</si>
  <si>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</si>
  <si>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</si>
  <si>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</si>
  <si>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</si>
  <si>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</si>
  <si>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</si>
  <si>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</si>
  <si>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</si>
  <si>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</si>
  <si>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</si>
  <si>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</si>
  <si>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</si>
  <si>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</si>
  <si>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</si>
  <si>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</si>
  <si>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</si>
  <si>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</si>
  <si>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</si>
  <si>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</si>
  <si>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</si>
  <si>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</si>
  <si>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</si>
  <si>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</si>
  <si>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</si>
  <si>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</si>
  <si>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</si>
  <si>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</si>
  <si>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</si>
  <si>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</si>
  <si>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</si>
  <si>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</si>
  <si>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</si>
  <si>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</si>
  <si>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</si>
  <si>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</si>
  <si>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</si>
  <si>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</si>
  <si>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</si>
  <si>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</si>
  <si>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</si>
  <si>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</si>
  <si>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</si>
  <si>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</si>
  <si>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</si>
  <si>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</si>
  <si>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</si>
  <si>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</si>
  <si>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</si>
  <si>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</si>
  <si>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</si>
  <si>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</si>
  <si>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</si>
  <si>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</si>
  <si>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</si>
  <si>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</si>
  <si>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</si>
  <si>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</si>
  <si>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</si>
  <si>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</si>
  <si>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</si>
  <si>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</si>
  <si>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</si>
  <si>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</si>
  <si>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</si>
  <si>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</si>
  <si>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</si>
  <si>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</si>
  <si>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</si>
  <si>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</si>
  <si>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</si>
  <si>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</si>
  <si>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</si>
  <si>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</si>
  <si>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</si>
  <si>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</si>
  <si>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</si>
  <si>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</si>
  <si>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</si>
  <si>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</si>
  <si>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</si>
  <si>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</si>
  <si>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</si>
  <si>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</si>
  <si>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</si>
  <si>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</si>
  <si>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</si>
  <si>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</si>
  <si>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</si>
  <si>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</si>
  <si>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</si>
  <si>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</si>
  <si>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</si>
  <si>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</si>
  <si>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</si>
  <si>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</si>
  <si>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</si>
  <si>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</si>
  <si>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</si>
  <si>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</si>
  <si>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</si>
  <si>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</si>
  <si>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</si>
  <si>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</si>
  <si>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</si>
  <si>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</si>
  <si>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</si>
  <si>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</si>
  <si>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</si>
  <si>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</si>
  <si>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</si>
  <si>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</si>
  <si>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</si>
  <si>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</si>
  <si>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</si>
  <si>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</si>
  <si>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</si>
  <si>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</si>
  <si>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</si>
  <si>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</si>
  <si>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</si>
  <si>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</si>
  <si>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</si>
  <si>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</si>
  <si>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</si>
  <si>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</si>
  <si>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</si>
  <si>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</si>
  <si>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</si>
  <si>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</si>
  <si>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</si>
  <si>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</si>
  <si>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</si>
  <si>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</si>
  <si>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</si>
  <si>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</si>
  <si>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</si>
  <si>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</si>
  <si>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</si>
  <si>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</si>
  <si>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</si>
  <si>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</si>
  <si>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</si>
  <si>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</si>
  <si>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</si>
  <si>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</si>
  <si>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</si>
  <si>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</si>
  <si>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</si>
  <si>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</si>
  <si>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</si>
  <si>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</si>
  <si>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</si>
  <si>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</si>
  <si>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</si>
  <si>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</si>
  <si>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</si>
  <si>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</si>
  <si>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</si>
  <si>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</si>
  <si>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</si>
  <si>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</si>
  <si>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</si>
  <si>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</si>
  <si>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</si>
  <si>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</si>
  <si>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</si>
  <si>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</si>
  <si>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</si>
  <si>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</si>
  <si>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</si>
  <si>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</si>
  <si>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</si>
  <si>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</si>
  <si>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</si>
  <si>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</si>
  <si>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</si>
  <si>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</si>
  <si>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</si>
  <si>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</si>
  <si>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</si>
  <si>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</si>
  <si>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</si>
  <si>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</si>
  <si>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</si>
  <si>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</si>
  <si>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</si>
  <si>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</si>
  <si>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</si>
  <si>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</si>
  <si>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</si>
  <si>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</si>
  <si>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</si>
  <si>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</si>
  <si>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</si>
  <si>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</si>
  <si>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</si>
  <si>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</si>
  <si>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</si>
  <si>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</si>
  <si>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</si>
  <si>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</si>
  <si>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</si>
  <si>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</si>
  <si>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</si>
  <si>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</si>
  <si>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</si>
  <si>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</si>
  <si>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</si>
  <si>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</si>
  <si>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</si>
  <si>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</si>
  <si>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</si>
  <si>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</si>
  <si>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</si>
  <si>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</si>
  <si>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</si>
  <si>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</si>
  <si>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</si>
  <si>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</si>
  <si>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</si>
  <si>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</si>
  <si>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</si>
  <si>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</si>
  <si>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</si>
  <si>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</si>
  <si>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</si>
  <si>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</si>
  <si>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</si>
  <si>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</si>
  <si>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</si>
  <si>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</si>
  <si>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</si>
  <si>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</si>
  <si>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</si>
  <si>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</si>
  <si>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</si>
  <si>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</si>
  <si>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</si>
  <si>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</si>
  <si>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</si>
  <si>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</si>
  <si>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</si>
  <si>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</si>
  <si>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</si>
  <si>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</si>
  <si>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</si>
  <si>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</si>
  <si>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</si>
  <si>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</si>
  <si>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</si>
  <si>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</si>
  <si>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</si>
  <si>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</si>
  <si>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</si>
  <si>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</si>
  <si>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</si>
  <si>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</si>
  <si>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</si>
  <si>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</si>
  <si>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</si>
  <si>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</si>
  <si>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</si>
  <si>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</si>
  <si>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</si>
  <si>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</si>
  <si>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</si>
  <si>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</si>
  <si>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</si>
  <si>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</si>
  <si>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</si>
  <si>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</si>
  <si>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</si>
  <si>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</si>
  <si>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</si>
  <si>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</si>
  <si>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</si>
  <si>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</si>
  <si>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</si>
  <si>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</si>
  <si>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</si>
  <si>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</si>
  <si>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</si>
  <si>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</si>
  <si>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</si>
  <si>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</si>
  <si>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</si>
  <si>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</si>
  <si>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</si>
  <si>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</si>
  <si>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</si>
  <si>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</si>
  <si>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</si>
  <si>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</si>
  <si>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</si>
  <si>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</si>
  <si>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</si>
  <si>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</si>
  <si>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</si>
  <si>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</si>
  <si>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</si>
  <si>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</si>
  <si>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</si>
  <si>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</si>
  <si>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</si>
  <si>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</si>
  <si>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</si>
  <si>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</si>
  <si>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</si>
  <si>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</si>
  <si>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</si>
  <si>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</si>
  <si>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</si>
  <si>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</si>
  <si>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</si>
  <si>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</si>
  <si>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</si>
  <si>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</si>
  <si>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</si>
  <si>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</si>
  <si>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</si>
  <si>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</si>
  <si>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</si>
  <si>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</si>
  <si>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</si>
  <si>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</si>
  <si>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</si>
  <si>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</si>
  <si>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</si>
  <si>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</si>
  <si>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</si>
  <si>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</si>
  <si>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</si>
  <si>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</si>
  <si>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</si>
  <si>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</si>
  <si>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</si>
  <si>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</si>
  <si>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</si>
  <si>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</si>
  <si>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</si>
  <si>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</si>
  <si>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</si>
  <si>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</si>
  <si>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</si>
  <si>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</si>
  <si>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</si>
  <si>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</si>
  <si>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</si>
  <si>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</si>
  <si>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</si>
  <si>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</si>
  <si>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</si>
  <si>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</si>
  <si>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</si>
  <si>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</si>
  <si>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</si>
  <si>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</si>
  <si>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</si>
  <si>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</si>
  <si>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</si>
  <si>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</si>
  <si>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</si>
  <si>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</si>
  <si>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</si>
  <si>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</si>
  <si>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</si>
  <si>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</si>
  <si>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</si>
  <si>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</si>
  <si>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</si>
  <si>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</si>
  <si>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</si>
  <si>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</si>
  <si>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</si>
  <si>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</si>
  <si>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</si>
  <si>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</si>
  <si>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</si>
  <si>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</si>
  <si>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</si>
  <si>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</si>
  <si>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</si>
  <si>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</si>
  <si>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</si>
  <si>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</si>
  <si>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</si>
  <si>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</si>
  <si>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</si>
  <si>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</si>
  <si>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</si>
  <si>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</si>
  <si>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</si>
  <si>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</si>
  <si>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</si>
  <si>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</si>
  <si>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</si>
  <si>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</si>
  <si>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</si>
  <si>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</si>
  <si>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</si>
  <si>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</si>
  <si>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</si>
  <si>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</si>
  <si>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</si>
  <si>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</si>
  <si>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</si>
  <si>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</si>
  <si>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</si>
  <si>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</si>
  <si>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</si>
  <si>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</si>
  <si>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</si>
  <si>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</si>
  <si>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</si>
  <si>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</si>
  <si>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</si>
  <si>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</si>
  <si>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</si>
  <si>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</si>
  <si>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</si>
  <si>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</si>
  <si>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</si>
  <si>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</si>
  <si>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</si>
  <si>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</si>
  <si>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</si>
  <si>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</si>
  <si>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</si>
  <si>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</si>
  <si>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</si>
  <si>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</si>
  <si>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</si>
  <si>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</si>
  <si>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</si>
  <si>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</si>
  <si>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</si>
  <si>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</si>
  <si>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</si>
  <si>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</si>
  <si>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</si>
  <si>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</si>
  <si>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</si>
  <si>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</si>
  <si>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</si>
  <si>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</si>
  <si>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</si>
  <si>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</si>
  <si>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</si>
  <si>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</si>
  <si>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</si>
  <si>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</si>
  <si>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</si>
  <si>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</si>
  <si>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</si>
  <si>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</si>
  <si>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</si>
  <si>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</si>
  <si>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</si>
  <si>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</si>
  <si>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</si>
  <si>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</si>
  <si>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</si>
  <si>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</si>
  <si>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</si>
  <si>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</si>
  <si>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</si>
  <si>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</si>
  <si>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</si>
  <si>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</si>
  <si>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</si>
  <si>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</si>
  <si>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</si>
  <si>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</si>
  <si>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</si>
  <si>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</si>
  <si>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</si>
  <si>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</si>
  <si>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</si>
  <si>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</si>
  <si>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</si>
  <si>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</si>
  <si>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</si>
  <si>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</si>
  <si>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</si>
  <si>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</si>
  <si>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</si>
  <si>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</si>
  <si>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</si>
  <si>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</si>
  <si>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</si>
  <si>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</si>
  <si>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</si>
  <si>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</si>
  <si>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</si>
  <si>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</si>
  <si>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</si>
  <si>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</si>
  <si>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</si>
  <si>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</si>
  <si>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</si>
  <si>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</si>
  <si>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</si>
  <si>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</si>
  <si>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</si>
  <si>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</si>
  <si>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</si>
  <si>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</si>
  <si>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</si>
  <si>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</si>
  <si>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</si>
  <si>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</si>
  <si>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</si>
  <si>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</si>
  <si>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</si>
  <si>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</si>
  <si>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</si>
  <si>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</si>
  <si>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</si>
  <si>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</si>
  <si>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</si>
  <si>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</si>
  <si>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</si>
  <si>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</si>
  <si>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</si>
  <si>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</si>
  <si>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</si>
  <si>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</si>
  <si>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</si>
  <si>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</si>
  <si>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</si>
  <si>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</si>
  <si>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</si>
  <si>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</si>
  <si>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</si>
  <si>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</si>
  <si>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</si>
  <si>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</si>
  <si>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</si>
  <si>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</si>
  <si>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</si>
  <si>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</si>
  <si>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</si>
  <si>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</si>
  <si>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</si>
  <si>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</si>
  <si>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</si>
  <si>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</si>
  <si>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</si>
  <si>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</si>
  <si>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</si>
  <si>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</si>
  <si>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</si>
  <si>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</si>
  <si>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</si>
  <si>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</si>
  <si>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</si>
  <si>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</si>
  <si>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</si>
  <si>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</si>
  <si>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</si>
  <si>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</si>
  <si>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</si>
  <si>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</si>
  <si>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</si>
  <si>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</si>
  <si>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</si>
  <si>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</si>
  <si>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</si>
  <si>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</si>
  <si>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</si>
  <si>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</si>
  <si>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</si>
  <si>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</si>
  <si>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</si>
  <si>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</si>
  <si>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</si>
  <si>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</si>
  <si>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</si>
  <si>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</si>
  <si>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</si>
  <si>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</si>
  <si>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</si>
  <si>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</si>
  <si>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</si>
  <si>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</si>
  <si>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</si>
  <si>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</si>
  <si>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</si>
  <si>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</si>
  <si>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</si>
  <si>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</si>
  <si>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</si>
  <si>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</si>
  <si>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</si>
  <si>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</si>
  <si>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</si>
  <si>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</si>
  <si>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</si>
  <si>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</si>
  <si>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</si>
  <si>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</si>
  <si>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</si>
  <si>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</si>
  <si>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</si>
  <si>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</si>
  <si>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</si>
  <si>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</si>
  <si>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</si>
  <si>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</si>
  <si>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</si>
  <si>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</si>
  <si>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</si>
  <si>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</si>
  <si>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</si>
  <si>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</si>
  <si>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</si>
  <si>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</si>
  <si>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</si>
  <si>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</si>
  <si>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</si>
  <si>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</si>
  <si>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</si>
  <si>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</si>
  <si>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</si>
  <si>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</si>
  <si>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</si>
  <si>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</si>
  <si>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</si>
  <si>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</si>
  <si>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</si>
  <si>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</si>
  <si>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</si>
  <si>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</si>
  <si>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</si>
  <si>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</si>
  <si>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</si>
  <si>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</si>
  <si>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</si>
  <si>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</si>
  <si>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</si>
  <si>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</si>
  <si>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</si>
  <si>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</si>
  <si>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</si>
  <si>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</si>
  <si>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</si>
  <si>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</si>
  <si>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</si>
  <si>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</si>
  <si>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</si>
  <si>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</si>
  <si>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</si>
  <si>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</si>
  <si>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</si>
  <si>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</si>
  <si>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</si>
  <si>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</si>
  <si>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</si>
  <si>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</si>
  <si>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</si>
  <si>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</si>
  <si>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</si>
  <si>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</si>
  <si>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</si>
  <si>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</si>
  <si>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</si>
  <si>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</si>
  <si>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</si>
  <si>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</si>
  <si>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</si>
  <si>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</si>
  <si>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</si>
  <si>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</si>
  <si>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</si>
  <si>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</si>
  <si>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</si>
  <si>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</si>
  <si>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</si>
  <si>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</si>
  <si>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</si>
  <si>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</si>
  <si>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</si>
  <si>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</si>
  <si>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</si>
  <si>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</si>
  <si>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</si>
  <si>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</si>
  <si>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</si>
  <si>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</si>
  <si>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</si>
  <si>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</si>
  <si>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</si>
  <si>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</si>
  <si>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</si>
  <si>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</si>
  <si>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</si>
  <si>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</si>
  <si>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</si>
  <si>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</si>
  <si>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</si>
  <si>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</si>
  <si>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</si>
  <si>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</si>
  <si>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</si>
  <si>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</si>
  <si>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</si>
  <si>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</si>
  <si>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</si>
  <si>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</si>
  <si>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</si>
  <si>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</si>
  <si>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</si>
  <si>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</si>
  <si>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</si>
  <si>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</si>
  <si>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</si>
  <si>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</si>
  <si>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</si>
  <si>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</si>
  <si>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</si>
  <si>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</si>
  <si>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</si>
  <si>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</si>
  <si>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</si>
  <si>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</si>
  <si>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</si>
  <si>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</si>
  <si>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</si>
  <si>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</si>
  <si>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</si>
  <si>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</si>
  <si>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</si>
  <si>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</si>
  <si>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</si>
  <si>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</si>
  <si>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</si>
  <si>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</si>
  <si>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</si>
  <si>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</si>
  <si>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</si>
  <si>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</si>
  <si>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</si>
  <si>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</si>
  <si>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</si>
  <si>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</si>
  <si>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</si>
  <si>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</si>
  <si>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</si>
  <si>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</si>
  <si>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</si>
  <si>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</si>
  <si>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</si>
  <si>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</si>
  <si>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</si>
  <si>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</si>
  <si>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</si>
  <si>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</si>
  <si>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</si>
  <si>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</si>
  <si>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</si>
  <si>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</si>
  <si>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</si>
  <si>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</si>
  <si>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</si>
  <si>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</si>
  <si>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</si>
  <si>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</si>
  <si>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</si>
  <si>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</si>
  <si>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</si>
  <si>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</si>
  <si>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</si>
  <si>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</si>
  <si>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</si>
  <si>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</si>
  <si>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</si>
  <si>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</si>
  <si>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</si>
  <si>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</si>
  <si>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</si>
  <si>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</si>
  <si>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</si>
  <si>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</si>
  <si>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</si>
  <si>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</si>
  <si>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</si>
  <si>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</si>
  <si>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</si>
  <si>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</si>
  <si>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</si>
  <si>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</si>
  <si>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</si>
  <si>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</si>
  <si>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</si>
  <si>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</si>
  <si>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</si>
  <si>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</si>
  <si>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</si>
  <si>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</si>
  <si>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</si>
  <si>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</si>
  <si>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</si>
  <si>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</si>
  <si>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</si>
  <si>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</si>
  <si>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</si>
  <si>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</si>
  <si>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</si>
  <si>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</si>
  <si>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</si>
  <si>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</si>
  <si>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</si>
  <si>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</si>
  <si>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</si>
  <si>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</si>
  <si>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</si>
  <si>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</si>
  <si>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</si>
  <si>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</si>
  <si>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</si>
  <si>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</si>
  <si>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</si>
  <si>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</si>
  <si>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</si>
  <si>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</si>
  <si>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</si>
  <si>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</si>
  <si>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</si>
  <si>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</si>
  <si>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</si>
  <si>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</si>
  <si>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</si>
  <si>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</si>
  <si>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</si>
  <si>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</si>
  <si>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</si>
  <si>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</si>
  <si>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</si>
  <si>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</si>
  <si>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</si>
  <si>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</si>
  <si>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</si>
  <si>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</si>
  <si>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</si>
  <si>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</si>
  <si>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</si>
  <si>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</si>
  <si>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</si>
  <si>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</si>
  <si>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</si>
  <si>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</si>
  <si>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</si>
  <si>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</si>
  <si>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</si>
  <si>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</si>
  <si>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</si>
  <si>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</si>
  <si>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</si>
  <si>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</si>
  <si>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</si>
  <si>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</si>
  <si>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</si>
  <si>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</si>
  <si>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</si>
  <si>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</si>
  <si>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</si>
  <si>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</si>
  <si>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</si>
  <si>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</si>
  <si>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</si>
  <si>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</si>
  <si>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</si>
  <si>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</si>
  <si>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</si>
  <si>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</si>
  <si>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</si>
  <si>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</si>
  <si>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</si>
  <si>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</si>
  <si>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</si>
  <si>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</si>
  <si>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</si>
  <si>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</si>
  <si>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</si>
  <si>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</si>
  <si>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</si>
  <si>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</si>
  <si>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</si>
  <si>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</si>
  <si>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</si>
  <si>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</si>
  <si>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</si>
  <si>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</si>
  <si>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</si>
  <si>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</si>
  <si>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</si>
  <si>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</si>
  <si>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</si>
  <si>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</si>
  <si>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</si>
  <si>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</si>
  <si>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</si>
  <si>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</si>
  <si>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</si>
  <si>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</si>
  <si>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</si>
  <si>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</si>
  <si>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</si>
  <si>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</si>
  <si>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</si>
  <si>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</si>
  <si>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</si>
  <si>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</si>
  <si>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</si>
  <si>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</si>
  <si>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</si>
  <si>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</si>
  <si>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</si>
  <si>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</si>
  <si>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</si>
  <si>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</si>
  <si>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</si>
  <si>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</si>
  <si>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</si>
  <si>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</si>
  <si>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</si>
  <si>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</si>
  <si>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</si>
  <si>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</si>
  <si>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</si>
  <si>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</si>
  <si>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</si>
  <si>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</si>
  <si>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</si>
  <si>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</si>
  <si>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</si>
  <si>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</si>
  <si>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</si>
  <si>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</si>
  <si>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</si>
  <si>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</si>
  <si>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</si>
  <si>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</si>
  <si>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</si>
  <si>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</si>
  <si>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</si>
  <si>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</si>
  <si>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</si>
  <si>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</si>
  <si>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</si>
  <si>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</si>
  <si>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</si>
  <si>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</si>
  <si>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</si>
  <si>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</si>
  <si>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</si>
  <si>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</si>
  <si>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</si>
  <si>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</si>
  <si>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</si>
  <si>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</si>
  <si>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</si>
  <si>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</si>
  <si>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</si>
  <si>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</si>
  <si>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</si>
  <si>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</si>
  <si>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</si>
  <si>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</si>
  <si>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</si>
  <si>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</si>
  <si>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</si>
  <si>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</si>
  <si>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</si>
  <si>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</si>
  <si>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</si>
  <si>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</si>
  <si>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</si>
  <si>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</si>
  <si>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</si>
  <si>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</si>
  <si>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</si>
  <si>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</si>
  <si>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</si>
  <si>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</si>
  <si>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</si>
  <si>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</si>
  <si>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</si>
  <si>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</si>
  <si>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</si>
  <si>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</si>
  <si>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</si>
  <si>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</si>
  <si>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</si>
  <si>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</si>
  <si>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</si>
  <si>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</si>
  <si>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</si>
  <si>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</si>
  <si>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</si>
  <si>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</si>
  <si>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</si>
  <si>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</si>
  <si>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</si>
  <si>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</si>
  <si>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</si>
  <si>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</si>
  <si>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</si>
  <si>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</si>
  <si>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</si>
  <si>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</si>
  <si>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</si>
  <si>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</si>
  <si>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</si>
  <si>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</si>
  <si>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</si>
  <si>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</si>
  <si>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</si>
  <si>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</si>
  <si>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</si>
  <si>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</si>
  <si>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</si>
  <si>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</si>
  <si>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</si>
  <si>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</si>
  <si>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</si>
  <si>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</si>
  <si>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</si>
  <si>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</si>
  <si>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</si>
  <si>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</si>
  <si>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</si>
  <si>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</si>
  <si>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</si>
  <si>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</si>
  <si>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</si>
  <si>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</si>
  <si>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</si>
  <si>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</si>
  <si>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</si>
  <si>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</si>
  <si>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</si>
  <si>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</si>
  <si>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</si>
  <si>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</si>
  <si>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</si>
  <si>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</si>
  <si>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</si>
  <si>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</si>
  <si>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</si>
  <si>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</si>
  <si>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</si>
  <si>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</si>
  <si>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</si>
  <si>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</si>
  <si>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</si>
  <si>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</si>
  <si>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</si>
  <si>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</si>
  <si>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</si>
  <si>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</si>
  <si>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</si>
  <si>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</si>
  <si>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</si>
  <si>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</si>
  <si>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</si>
  <si>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</si>
  <si>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</si>
  <si>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</si>
  <si>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</si>
  <si>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</si>
  <si>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</si>
  <si>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</si>
  <si>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</si>
  <si>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</si>
  <si>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</si>
  <si>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</si>
  <si>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</si>
  <si>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</si>
  <si>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</si>
  <si>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</si>
  <si>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</si>
  <si>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</si>
  <si>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</si>
  <si>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</si>
  <si>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</si>
  <si>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</si>
  <si>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</si>
  <si>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</si>
  <si>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</si>
  <si>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</si>
  <si>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</si>
  <si>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</si>
  <si>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</si>
  <si>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</si>
  <si>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</si>
  <si>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</si>
  <si>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</si>
  <si>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</si>
  <si>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</si>
  <si>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</si>
  <si>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</si>
  <si>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</si>
  <si>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</si>
  <si>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</si>
  <si>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</si>
  <si>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</si>
  <si>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</si>
  <si>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</si>
  <si>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</si>
  <si>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</si>
  <si>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</si>
  <si>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</si>
  <si>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</si>
  <si>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</si>
  <si>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</si>
  <si>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</si>
  <si>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</si>
  <si>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</si>
  <si>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</si>
  <si>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</si>
  <si>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</si>
  <si>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</si>
  <si>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</si>
  <si>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</si>
  <si>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</si>
  <si>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</si>
  <si>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</si>
  <si>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</si>
  <si>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</si>
  <si>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</si>
  <si>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</si>
  <si>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</si>
  <si>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</si>
  <si>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</si>
  <si>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</si>
  <si>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</si>
  <si>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</si>
  <si>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</si>
  <si>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</si>
  <si>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</si>
  <si>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</si>
  <si>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</si>
  <si>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</si>
  <si>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</si>
  <si>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</si>
  <si>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</si>
  <si>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</si>
  <si>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</si>
  <si>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</si>
  <si>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</si>
  <si>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</si>
  <si>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</si>
  <si>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</si>
  <si>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</si>
  <si>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</si>
  <si>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</si>
  <si>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</si>
  <si>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</si>
  <si>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</si>
  <si>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</si>
  <si>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</si>
  <si>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</si>
  <si>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</si>
  <si>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</si>
  <si>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</si>
  <si>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</si>
  <si>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</si>
  <si>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</si>
  <si>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</si>
  <si>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</si>
  <si>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</si>
  <si>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</si>
  <si>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</si>
  <si>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</si>
  <si>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</si>
  <si>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</si>
  <si>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</si>
  <si>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</si>
  <si>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</si>
  <si>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</si>
  <si>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</si>
  <si>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</si>
  <si>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</si>
  <si>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</si>
  <si>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</si>
  <si>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</si>
  <si>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</si>
  <si>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</si>
  <si>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</si>
  <si>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</si>
  <si>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</si>
  <si>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</si>
  <si>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</si>
  <si>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</si>
  <si>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</si>
  <si>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</si>
  <si>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</si>
  <si>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</si>
  <si>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</si>
  <si>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</si>
  <si>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</si>
  <si>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</si>
  <si>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</si>
  <si>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</si>
  <si>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</si>
  <si>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</si>
  <si>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</si>
  <si>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</si>
  <si>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</si>
  <si>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</si>
  <si>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</si>
  <si>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</si>
  <si>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</si>
  <si>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</si>
  <si>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</si>
  <si>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</si>
  <si>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</si>
  <si>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</si>
  <si>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</si>
  <si>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</si>
  <si>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</si>
  <si>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</si>
  <si>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</si>
  <si>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</si>
  <si>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</si>
  <si>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</si>
  <si>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</si>
  <si>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</si>
  <si>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</si>
  <si>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</si>
  <si>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</si>
  <si>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</si>
  <si>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</si>
  <si>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</si>
  <si>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</si>
  <si>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</si>
  <si>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</si>
  <si>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</si>
  <si>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</si>
  <si>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</si>
  <si>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</si>
  <si>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</si>
  <si>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</si>
  <si>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</si>
  <si>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</si>
  <si>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</si>
  <si>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</si>
  <si>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</si>
  <si>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</si>
  <si>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</si>
  <si>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</si>
  <si>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</si>
  <si>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</si>
  <si>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</si>
  <si>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</si>
  <si>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</si>
  <si>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</si>
  <si>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</si>
  <si>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</si>
  <si>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</si>
  <si>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</si>
  <si>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</si>
  <si>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</si>
  <si>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</si>
  <si>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</si>
  <si>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</si>
  <si>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</si>
  <si>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</si>
  <si>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</si>
  <si>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</si>
  <si>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</si>
  <si>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</si>
  <si>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</si>
  <si>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</si>
  <si>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</si>
  <si>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</si>
  <si>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</si>
  <si>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</si>
  <si>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</si>
  <si>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</si>
  <si>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</si>
  <si>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</si>
  <si>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</si>
  <si>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</si>
  <si>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</si>
  <si>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</si>
  <si>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</si>
  <si>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</si>
  <si>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</si>
  <si>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</si>
  <si>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</si>
  <si>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</si>
  <si>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</si>
  <si>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</si>
  <si>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</si>
  <si>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</si>
  <si>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</si>
  <si>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</si>
  <si>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</si>
  <si>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</si>
  <si>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</si>
  <si>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</si>
  <si>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</si>
  <si>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</si>
  <si>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</si>
  <si>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</si>
  <si>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</si>
  <si>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</si>
  <si>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</si>
  <si>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</si>
  <si>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</si>
  <si>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</si>
  <si>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</si>
  <si>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</si>
  <si>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</si>
  <si>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</si>
  <si>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</si>
  <si>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</si>
  <si>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</si>
  <si>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</si>
  <si>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</si>
  <si>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</si>
  <si>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</si>
  <si>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</si>
  <si>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</si>
  <si>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</si>
  <si>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</si>
  <si>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</si>
  <si>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</si>
  <si>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</si>
  <si>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</si>
  <si>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</si>
  <si>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</si>
  <si>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</si>
  <si>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</si>
  <si>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</si>
  <si>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</si>
  <si>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</si>
  <si>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</si>
  <si>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</si>
  <si>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</si>
  <si>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</si>
  <si>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</si>
  <si>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</si>
  <si>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</si>
  <si>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</si>
  <si>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</si>
  <si>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</si>
  <si>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</si>
  <si>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</si>
  <si>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</si>
  <si>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</si>
  <si>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</si>
  <si>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</si>
  <si>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</si>
  <si>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</si>
  <si>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</si>
  <si>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</si>
  <si>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</si>
  <si>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</si>
  <si>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</si>
  <si>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</si>
  <si>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</si>
  <si>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</si>
  <si>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</si>
  <si>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</si>
  <si>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</si>
  <si>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</si>
  <si>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</si>
  <si>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</si>
  <si>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</si>
  <si>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</si>
  <si>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</si>
  <si>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</si>
  <si>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</si>
  <si>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</si>
  <si>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</si>
  <si>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</si>
  <si>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</si>
  <si>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</si>
  <si>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</si>
  <si>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</si>
  <si>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</si>
  <si>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</si>
  <si>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</si>
  <si>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</si>
  <si>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</si>
  <si>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</si>
  <si>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</si>
  <si>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</si>
  <si>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</si>
  <si>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</si>
  <si>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</si>
  <si>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</si>
  <si>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</si>
  <si>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</si>
  <si>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</si>
  <si>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</si>
  <si>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</si>
  <si>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</si>
  <si>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</si>
  <si>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</si>
  <si>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</si>
  <si>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</si>
  <si>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</si>
  <si>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</si>
  <si>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</si>
  <si>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</si>
  <si>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</si>
  <si>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</si>
  <si>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</si>
  <si>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</si>
  <si>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</si>
  <si>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</si>
  <si>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</si>
  <si>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</si>
  <si>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</si>
  <si>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</si>
  <si>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</si>
  <si>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</si>
  <si>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</si>
  <si>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</si>
  <si>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</si>
  <si>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</si>
  <si>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</si>
  <si>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</si>
  <si>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</si>
  <si>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</si>
  <si>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</si>
  <si>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</si>
  <si>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</si>
  <si>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</si>
  <si>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</si>
  <si>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</si>
  <si>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</si>
  <si>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</si>
  <si>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</si>
  <si>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</si>
  <si>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</si>
  <si>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</si>
  <si>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</si>
  <si>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</si>
  <si>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</si>
  <si>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</si>
  <si>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</si>
  <si>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</si>
  <si>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</si>
  <si>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</si>
  <si>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</si>
  <si>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</si>
  <si>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</si>
  <si>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</si>
  <si>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</si>
  <si>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</si>
  <si>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</si>
  <si>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</si>
  <si>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</si>
  <si>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</si>
  <si>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</si>
  <si>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</si>
  <si>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</si>
  <si>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</si>
  <si>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</si>
  <si>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</si>
  <si>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</si>
  <si>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</si>
  <si>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</si>
  <si>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</si>
  <si>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</si>
  <si>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</si>
  <si>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</si>
  <si>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</si>
  <si>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</si>
  <si>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</si>
  <si>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</si>
  <si>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</si>
  <si>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</si>
  <si>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</si>
  <si>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</si>
  <si>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</si>
  <si>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</si>
  <si>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</si>
  <si>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</si>
  <si>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</si>
  <si>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</si>
  <si>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</si>
  <si>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</si>
  <si>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</si>
  <si>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</si>
  <si>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</si>
  <si>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</si>
  <si>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</si>
  <si>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</si>
  <si>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</si>
  <si>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</si>
  <si>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</si>
  <si>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</si>
  <si>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</si>
  <si>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</si>
  <si>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</si>
  <si>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</si>
  <si>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</si>
  <si>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</si>
  <si>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</si>
  <si>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</si>
  <si>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</si>
  <si>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</si>
  <si>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</si>
  <si>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</si>
  <si>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</si>
  <si>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</si>
  <si>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</si>
  <si>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</si>
  <si>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</si>
  <si>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</si>
  <si>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</si>
  <si>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</si>
  <si>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</si>
  <si>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</si>
  <si>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</si>
  <si>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</si>
  <si>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</si>
  <si>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</si>
  <si>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</si>
  <si>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</si>
  <si>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</si>
  <si>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</si>
  <si>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</si>
  <si>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</si>
  <si>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</si>
  <si>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</si>
  <si>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</si>
  <si>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</si>
  <si>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</si>
  <si>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</si>
  <si>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</si>
  <si>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</si>
  <si>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</si>
  <si>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</si>
  <si>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</si>
  <si>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</si>
  <si>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</si>
  <si>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</si>
  <si>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</si>
  <si>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</si>
  <si>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</si>
  <si>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</si>
  <si>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</si>
  <si>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</si>
  <si>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</si>
  <si>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</si>
  <si>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</si>
  <si>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</si>
  <si>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</si>
  <si>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</si>
  <si>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</si>
  <si>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</si>
  <si>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</si>
  <si>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</si>
  <si>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</si>
  <si>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</si>
  <si>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</si>
  <si>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</si>
  <si>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</si>
  <si>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</si>
  <si>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</si>
  <si>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</si>
  <si>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</si>
  <si>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</si>
  <si>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</si>
  <si>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</si>
  <si>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</si>
  <si>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</si>
  <si>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</si>
  <si>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</si>
  <si>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</si>
  <si>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</si>
  <si>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</si>
  <si>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</si>
  <si>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</si>
  <si>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</si>
  <si>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</si>
  <si>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</si>
  <si>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</si>
  <si>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</si>
  <si>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</si>
  <si>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</si>
  <si>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</si>
  <si>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</si>
  <si>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</si>
  <si>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</si>
  <si>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</si>
  <si>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</si>
  <si>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</si>
  <si>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</si>
  <si>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</si>
  <si>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</si>
  <si>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</si>
  <si>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</si>
  <si>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</si>
  <si>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</si>
  <si>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</si>
  <si>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</si>
  <si>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</si>
  <si>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</si>
  <si>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</si>
  <si>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</si>
  <si>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</si>
  <si>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</si>
  <si>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</si>
  <si>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</si>
  <si>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</si>
  <si>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</si>
  <si>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</si>
  <si>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</si>
  <si>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</si>
  <si>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</si>
  <si>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</si>
  <si>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</si>
  <si>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</si>
  <si>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</si>
  <si>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</si>
  <si>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</si>
  <si>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</si>
  <si>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</si>
  <si>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</si>
  <si>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</si>
  <si>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</si>
  <si>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</si>
  <si>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</si>
  <si>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</si>
  <si>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</si>
  <si>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</si>
  <si>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</si>
  <si>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</si>
  <si>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</si>
  <si>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</si>
  <si>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</si>
  <si>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</si>
  <si>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</si>
  <si>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</si>
  <si>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</si>
  <si>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</si>
  <si>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</si>
  <si>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</si>
  <si>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</si>
  <si>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</si>
  <si>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</si>
  <si>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</si>
  <si>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</si>
  <si>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</si>
  <si>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</si>
  <si>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</si>
  <si>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</si>
  <si>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</si>
  <si>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</si>
  <si>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</si>
  <si>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</si>
  <si>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</si>
  <si>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</si>
  <si>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</si>
  <si>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</si>
  <si>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</si>
  <si>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</si>
  <si>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</si>
  <si>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</si>
  <si>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</si>
  <si>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</si>
  <si>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</si>
  <si>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</si>
  <si>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</si>
  <si>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</si>
  <si>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</si>
  <si>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</si>
  <si>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</si>
  <si>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</si>
  <si>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</si>
  <si>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</si>
  <si>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</si>
  <si>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</si>
  <si>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</si>
  <si>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</si>
  <si>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</si>
  <si>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</si>
  <si>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</si>
  <si>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</si>
  <si>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</si>
  <si>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</si>
  <si>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</si>
  <si>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</si>
  <si>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</si>
  <si>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</si>
  <si>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</si>
  <si>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</si>
  <si>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</si>
  <si>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</si>
  <si>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</si>
  <si>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</si>
  <si>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</si>
  <si>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</si>
  <si>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</si>
  <si>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</si>
  <si>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</si>
  <si>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</si>
  <si>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</si>
  <si>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</si>
  <si>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</si>
  <si>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</si>
  <si>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</si>
  <si>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</si>
  <si>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</si>
  <si>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</si>
  <si>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</si>
  <si>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</si>
  <si>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</si>
  <si>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</si>
  <si>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</si>
  <si>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</si>
  <si>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</si>
  <si>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</si>
  <si>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</si>
  <si>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</si>
  <si>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</si>
  <si>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</si>
  <si>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</si>
  <si>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</si>
  <si>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</si>
  <si>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</si>
  <si>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</si>
  <si>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</si>
  <si>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</si>
  <si>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</si>
  <si>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</si>
  <si>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</si>
  <si>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</si>
  <si>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</si>
  <si>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</si>
  <si>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</si>
  <si>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</si>
  <si>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</si>
  <si>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</si>
  <si>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</si>
  <si>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</si>
  <si>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</si>
  <si>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</si>
  <si>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</si>
  <si>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</si>
  <si>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</si>
  <si>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</si>
  <si>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</si>
  <si>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</si>
  <si>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</si>
  <si>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</si>
  <si>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</si>
  <si>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</si>
  <si>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</si>
  <si>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</si>
  <si>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</si>
  <si>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</si>
  <si>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</si>
  <si>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</si>
  <si>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</si>
  <si>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</si>
  <si>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</si>
  <si>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</si>
  <si>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</si>
  <si>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</si>
  <si>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</si>
  <si>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</si>
  <si>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</si>
  <si>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</si>
  <si>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</si>
  <si>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</si>
  <si>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</si>
  <si>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</si>
  <si>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</si>
  <si>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</si>
  <si>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</si>
  <si>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</si>
  <si>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</si>
  <si>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</si>
  <si>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</si>
  <si>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</si>
  <si>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</si>
  <si>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</si>
  <si>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</si>
  <si>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</si>
  <si>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</si>
  <si>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</si>
  <si>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</si>
  <si>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</si>
  <si>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</si>
  <si>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</si>
  <si>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</si>
  <si>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</si>
  <si>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</si>
  <si>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</si>
  <si>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</si>
  <si>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</si>
  <si>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</si>
  <si>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</si>
  <si>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</si>
  <si>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</si>
  <si>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</si>
  <si>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</si>
  <si>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</si>
  <si>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</si>
  <si>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</si>
  <si>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</si>
  <si>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</si>
  <si>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</si>
  <si>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</si>
  <si>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</si>
  <si>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</si>
  <si>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</si>
  <si>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</si>
  <si>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</si>
  <si>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</si>
  <si>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</si>
  <si>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</si>
  <si>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</si>
  <si>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</si>
  <si>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</si>
  <si>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</si>
  <si>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</si>
  <si>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</si>
  <si>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</si>
  <si>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</si>
  <si>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</si>
  <si>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</si>
  <si>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</si>
  <si>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</si>
  <si>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</si>
  <si>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</si>
  <si>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</si>
  <si>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</si>
  <si>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</si>
  <si>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</si>
  <si>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</si>
  <si>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</si>
  <si>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</si>
  <si>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</si>
  <si>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</si>
  <si>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</si>
  <si>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</si>
  <si>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</si>
  <si>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</si>
  <si>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</si>
  <si>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</si>
  <si>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</si>
  <si>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</si>
  <si>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</si>
  <si>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</si>
  <si>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</si>
  <si>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</si>
  <si>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</si>
  <si>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</si>
  <si>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</si>
  <si>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</si>
  <si>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</si>
  <si>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</si>
  <si>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</si>
  <si>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</si>
  <si>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</si>
  <si>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</si>
  <si>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</si>
  <si>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</si>
  <si>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</si>
  <si>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</si>
  <si>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</si>
  <si>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</si>
  <si>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</si>
  <si>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</si>
  <si>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</si>
  <si>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</si>
  <si>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</si>
  <si>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</si>
  <si>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</si>
  <si>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</si>
  <si>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</si>
  <si>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</si>
  <si>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</si>
  <si>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</si>
  <si>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</si>
  <si>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</si>
  <si>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</si>
  <si>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</si>
  <si>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</si>
  <si>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</si>
  <si>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</si>
  <si>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</si>
  <si>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</si>
  <si>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</si>
  <si>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</si>
  <si>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</si>
  <si>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</si>
  <si>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</si>
  <si>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</si>
  <si>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</si>
  <si>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</si>
  <si>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</si>
  <si>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</si>
  <si>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</si>
  <si>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</si>
  <si>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</si>
  <si>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</si>
  <si>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</si>
  <si>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</si>
  <si>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</si>
  <si>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</si>
  <si>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</si>
  <si>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</si>
  <si>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</si>
  <si>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</si>
  <si>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</si>
  <si>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</si>
  <si>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</si>
  <si>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</si>
  <si>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</si>
  <si>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</si>
  <si>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</si>
  <si>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</si>
  <si>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</si>
  <si>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</si>
  <si>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</si>
  <si>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</si>
  <si>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</si>
  <si>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</si>
  <si>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</si>
  <si>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</si>
  <si>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</si>
  <si>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</si>
  <si>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</si>
  <si>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</si>
  <si>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</si>
  <si>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</si>
  <si>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</si>
  <si>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</si>
  <si>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</si>
  <si>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</si>
  <si>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</si>
  <si>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</si>
  <si>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</si>
  <si>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</si>
  <si>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</si>
  <si>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</si>
  <si>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</si>
  <si>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</si>
  <si>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</si>
  <si>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</si>
  <si>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</si>
  <si>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</si>
  <si>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</si>
  <si>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</si>
  <si>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</si>
  <si>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</si>
  <si>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</si>
  <si>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</si>
  <si>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</si>
  <si>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</si>
  <si>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</si>
  <si>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</si>
  <si>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</si>
  <si>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</si>
  <si>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</si>
  <si>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</si>
  <si>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</si>
  <si>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</si>
  <si>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</si>
  <si>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</si>
  <si>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</si>
  <si>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</si>
  <si>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</si>
  <si>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</si>
  <si>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</si>
  <si>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</si>
  <si>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</si>
  <si>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</si>
  <si>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</si>
  <si>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</si>
  <si>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</si>
  <si>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</si>
  <si>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</si>
  <si>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</si>
  <si>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</si>
  <si>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</si>
  <si>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</si>
  <si>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</si>
  <si>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</si>
  <si>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</si>
  <si>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</si>
  <si>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</si>
  <si>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</si>
  <si>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</si>
  <si>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</si>
  <si>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</si>
  <si>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</si>
  <si>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</si>
  <si>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</si>
  <si>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</si>
  <si>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</si>
  <si>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</si>
  <si>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</si>
  <si>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</si>
  <si>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</si>
  <si>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</si>
  <si>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</si>
  <si>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</si>
  <si>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</si>
  <si>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</si>
  <si>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</si>
  <si>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</si>
  <si>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</si>
  <si>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</si>
  <si>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</si>
  <si>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</si>
  <si>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</si>
  <si>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</si>
  <si>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</si>
  <si>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</si>
  <si>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</si>
  <si>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</si>
  <si>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</si>
  <si>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</si>
  <si>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</si>
  <si>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</si>
  <si>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</si>
  <si>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</si>
  <si>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</si>
  <si>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</si>
  <si>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</si>
  <si>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</si>
  <si>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</si>
  <si>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</si>
  <si>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</si>
  <si>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</si>
  <si>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</si>
  <si>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</si>
  <si>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</si>
  <si>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</si>
  <si>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</si>
  <si>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</si>
  <si>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</si>
  <si>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</si>
  <si>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</si>
  <si>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</si>
  <si>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</si>
  <si>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</si>
  <si>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</si>
  <si>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</si>
  <si>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</si>
  <si>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</si>
  <si>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</si>
  <si>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</si>
  <si>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</si>
  <si>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</si>
  <si>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</si>
  <si>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</si>
  <si>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</si>
  <si>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</si>
  <si>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</si>
  <si>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</si>
  <si>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</si>
  <si>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</si>
  <si>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</si>
  <si>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</si>
  <si>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</si>
  <si>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</si>
  <si>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</si>
  <si>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</si>
  <si>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</si>
  <si>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</si>
  <si>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</si>
  <si>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</si>
  <si>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</si>
  <si>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</si>
  <si>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</si>
  <si>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</si>
  <si>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</si>
  <si>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</si>
  <si>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</si>
  <si>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</si>
  <si>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</si>
  <si>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</si>
  <si>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</si>
  <si>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</si>
  <si>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</si>
  <si>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</si>
  <si>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</si>
  <si>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</si>
  <si>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</si>
  <si>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</si>
  <si>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</si>
  <si>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</si>
  <si>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</si>
  <si>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</si>
  <si>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</si>
  <si>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</si>
  <si>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</si>
  <si>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</si>
  <si>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</si>
  <si>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</si>
  <si>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</si>
  <si>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</si>
  <si>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</si>
  <si>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</si>
  <si>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</si>
  <si>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</si>
  <si>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</si>
  <si>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</si>
  <si>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</si>
  <si>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</si>
  <si>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</si>
  <si>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</si>
  <si>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</si>
  <si>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</si>
  <si>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</si>
  <si>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</si>
  <si>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</si>
  <si>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</si>
  <si>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</si>
  <si>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</si>
  <si>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</si>
  <si>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</si>
  <si>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</si>
  <si>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</si>
  <si>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</si>
  <si>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</si>
  <si>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</si>
  <si>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</si>
  <si>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</si>
  <si>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</si>
  <si>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</si>
  <si>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</si>
  <si>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</si>
  <si>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</si>
  <si>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</si>
  <si>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</si>
  <si>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</si>
  <si>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</si>
  <si>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</si>
  <si>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</si>
  <si>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</si>
  <si>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</si>
  <si>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</si>
  <si>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</si>
  <si>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</si>
  <si>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</si>
  <si>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</si>
  <si>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</si>
  <si>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</si>
  <si>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</si>
  <si>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</si>
  <si>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</si>
  <si>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</si>
  <si>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</si>
  <si>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</si>
  <si>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</si>
  <si>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</si>
  <si>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</si>
  <si>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</si>
  <si>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</si>
  <si>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</si>
  <si>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</si>
  <si>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</si>
  <si>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</si>
  <si>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</si>
  <si>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</si>
  <si>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</si>
  <si>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</si>
  <si>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</si>
  <si>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</si>
  <si>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</si>
  <si>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</si>
  <si>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</si>
  <si>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</si>
  <si>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</si>
  <si>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</si>
  <si>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</si>
  <si>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</si>
  <si>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</si>
  <si>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</si>
  <si>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</si>
  <si>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</si>
  <si>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</si>
  <si>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</si>
  <si>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</si>
  <si>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</si>
  <si>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</si>
  <si>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</si>
  <si>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</si>
  <si>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</si>
  <si>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</si>
  <si>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</si>
  <si>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</si>
  <si>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</si>
  <si>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</si>
  <si>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</si>
  <si>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</si>
  <si>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</si>
  <si>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</si>
  <si>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</si>
  <si>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</si>
  <si>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</si>
  <si>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</si>
  <si>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</si>
  <si>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</si>
  <si>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</si>
  <si>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</si>
  <si>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</si>
  <si>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</si>
  <si>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</si>
  <si>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</si>
  <si>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</si>
  <si>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</si>
  <si>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</si>
  <si>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</si>
  <si>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</si>
  <si>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</si>
  <si>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</si>
  <si>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</si>
  <si>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</si>
  <si>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</si>
  <si>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</si>
  <si>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</si>
  <si>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</si>
  <si>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</si>
  <si>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</si>
  <si>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</si>
  <si>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</si>
  <si>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</si>
  <si>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</si>
  <si>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</si>
  <si>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</si>
  <si>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</si>
  <si>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</si>
  <si>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</si>
  <si>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</si>
  <si>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</si>
  <si>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</si>
  <si>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</si>
  <si>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</si>
  <si>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</si>
  <si>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</si>
  <si>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</si>
  <si>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</si>
  <si>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</si>
  <si>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</si>
  <si>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</si>
  <si>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</si>
  <si>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</si>
  <si>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</si>
  <si>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</si>
  <si>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</si>
  <si>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</si>
  <si>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</si>
  <si>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</si>
  <si>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</si>
  <si>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</si>
  <si>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</si>
  <si>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</si>
  <si>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</si>
  <si>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</si>
  <si>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</si>
  <si>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</si>
  <si>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</si>
  <si>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</si>
  <si>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</si>
  <si>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</si>
  <si>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</si>
  <si>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</si>
  <si>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</si>
  <si>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</si>
  <si>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</si>
  <si>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</si>
  <si>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</si>
  <si>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</si>
  <si>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</si>
  <si>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</si>
  <si>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</si>
  <si>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</si>
  <si>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</si>
  <si>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</si>
  <si>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</si>
  <si>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</si>
  <si>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</si>
  <si>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</si>
  <si>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</si>
  <si>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</si>
  <si>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</si>
  <si>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</si>
  <si>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</si>
  <si>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</si>
  <si>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</si>
  <si>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</si>
  <si>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</si>
  <si>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</si>
  <si>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</si>
  <si>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</si>
  <si>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</si>
  <si>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</si>
  <si>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</si>
  <si>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</si>
  <si>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</si>
  <si>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</si>
  <si>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</si>
  <si>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</si>
  <si>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</si>
  <si>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</si>
  <si>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</si>
  <si>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</si>
  <si>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</si>
  <si>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</si>
  <si>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</si>
  <si>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</si>
  <si>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</si>
  <si>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</si>
  <si>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</si>
  <si>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</si>
  <si>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</si>
  <si>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</si>
  <si>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</si>
  <si>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</si>
  <si>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</si>
  <si>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</si>
  <si>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</si>
  <si>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</si>
  <si>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</si>
  <si>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</si>
  <si>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</si>
  <si>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</si>
  <si>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</si>
  <si>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</si>
  <si>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</si>
  <si>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</si>
  <si>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</si>
  <si>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</si>
  <si>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</si>
  <si>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</si>
  <si>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</si>
  <si>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</si>
  <si>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</si>
  <si>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</si>
  <si>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</si>
  <si>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</si>
  <si>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</si>
  <si>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</si>
  <si>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</si>
  <si>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</si>
  <si>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</si>
  <si>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</si>
  <si>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</si>
  <si>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</si>
  <si>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</si>
  <si>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</si>
  <si>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</si>
  <si>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</si>
  <si>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</si>
  <si>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</si>
  <si>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</si>
  <si>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</si>
  <si>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</si>
  <si>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</si>
  <si>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</si>
  <si>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</si>
  <si>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</si>
  <si>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</si>
  <si>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</si>
  <si>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</si>
  <si>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</si>
  <si>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</si>
  <si>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</si>
  <si>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</si>
  <si>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</si>
  <si>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</si>
  <si>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</si>
  <si>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</si>
  <si>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</si>
  <si>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</si>
  <si>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</si>
  <si>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</si>
  <si>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</si>
  <si>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</si>
  <si>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</si>
  <si>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</si>
  <si>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</si>
  <si>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</si>
  <si>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</si>
  <si>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</si>
  <si>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</si>
  <si>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</si>
  <si>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</si>
  <si>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</si>
  <si>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</si>
  <si>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</si>
  <si>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</si>
  <si>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</si>
  <si>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</si>
  <si>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</si>
  <si>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</si>
  <si>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</si>
  <si>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</si>
  <si>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</si>
  <si>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</si>
  <si>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</si>
  <si>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</si>
  <si>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</si>
  <si>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</si>
  <si>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</si>
  <si>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</si>
  <si>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</si>
  <si>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</si>
  <si>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</si>
  <si>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</si>
  <si>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</si>
  <si>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</si>
  <si>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</si>
  <si>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</si>
  <si>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</si>
  <si>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</si>
  <si>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</si>
  <si>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</si>
  <si>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</si>
  <si>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</si>
  <si>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</si>
  <si>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</si>
  <si>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</si>
  <si>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</si>
  <si>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</si>
  <si>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</si>
  <si>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</si>
  <si>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</si>
  <si>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</si>
  <si>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</si>
  <si>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</si>
  <si>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</si>
  <si>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</si>
  <si>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</si>
  <si>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</si>
  <si>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</si>
  <si>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</si>
  <si>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</si>
  <si>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</si>
  <si>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</si>
  <si>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</si>
  <si>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</si>
  <si>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</si>
  <si>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</si>
  <si>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</si>
  <si>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</si>
  <si>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</si>
  <si>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</si>
  <si>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</si>
  <si>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</si>
  <si>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</si>
  <si>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</si>
  <si>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</si>
  <si>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</si>
  <si>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</si>
  <si>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</si>
  <si>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</si>
  <si>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</si>
  <si>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</si>
  <si>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</si>
  <si>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</si>
  <si>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</si>
  <si>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</si>
  <si>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</si>
  <si>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</si>
  <si>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</si>
  <si>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</si>
  <si>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</si>
  <si>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</si>
  <si>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</si>
  <si>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</si>
  <si>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</si>
  <si>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</si>
  <si>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</si>
  <si>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</si>
  <si>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</si>
  <si>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</si>
  <si>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</si>
  <si>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</si>
  <si>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</si>
  <si>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</si>
  <si>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</si>
  <si>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</si>
  <si>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</si>
  <si>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</si>
  <si>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</si>
  <si>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</si>
  <si>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</si>
  <si>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</si>
  <si>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</si>
  <si>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</si>
  <si>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</si>
  <si>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</si>
  <si>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</si>
  <si>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</si>
  <si>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</si>
  <si>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</si>
  <si>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</si>
  <si>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</si>
  <si>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</si>
  <si>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</si>
  <si>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</si>
  <si>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</si>
  <si>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</si>
  <si>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</si>
  <si>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</si>
  <si>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</si>
  <si>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</si>
  <si>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</si>
  <si>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</si>
  <si>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</si>
  <si>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</si>
  <si>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</si>
  <si>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</si>
  <si>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</si>
  <si>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</si>
  <si>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</si>
  <si>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</si>
  <si>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</si>
  <si>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</si>
  <si>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</si>
  <si>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</si>
  <si>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</si>
  <si>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</si>
  <si>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</si>
  <si>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</si>
  <si>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</si>
  <si>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</si>
  <si>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</si>
  <si>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</si>
  <si>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</si>
  <si>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</si>
  <si>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</si>
  <si>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</si>
  <si>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</si>
  <si>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</si>
  <si>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</si>
  <si>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</si>
  <si>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</si>
  <si>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</si>
  <si>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</si>
  <si>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</si>
  <si>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</si>
  <si>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</si>
  <si>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</si>
  <si>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</si>
  <si>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</si>
  <si>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</si>
  <si>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</si>
  <si>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</si>
  <si>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</si>
  <si>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</si>
  <si>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</si>
  <si>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</si>
  <si>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</si>
  <si>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</si>
  <si>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</si>
  <si>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</si>
  <si>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</si>
  <si>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</si>
  <si>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</si>
  <si>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</si>
  <si>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</si>
  <si>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</si>
  <si>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</si>
  <si>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</si>
  <si>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</si>
  <si>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</si>
  <si>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</si>
  <si>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</si>
  <si>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</si>
  <si>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</si>
  <si>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</si>
  <si>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</si>
  <si>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</si>
  <si>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</si>
  <si>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</si>
  <si>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</si>
  <si>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</si>
  <si>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</si>
  <si>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</si>
  <si>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</si>
  <si>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</si>
  <si>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</si>
  <si>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</si>
  <si>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</si>
  <si>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</si>
  <si>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</si>
  <si>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</si>
  <si>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</si>
  <si>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</si>
  <si>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</si>
  <si>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</si>
  <si>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</si>
  <si>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</si>
  <si>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</si>
  <si>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</si>
  <si>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</si>
  <si>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</si>
  <si>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</si>
  <si>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</si>
  <si>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</si>
  <si>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</si>
  <si>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</si>
  <si>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</si>
  <si>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</si>
  <si>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</si>
  <si>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</si>
  <si>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</si>
  <si>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</si>
  <si>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</si>
  <si>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</si>
  <si>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</si>
  <si>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</si>
  <si>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</si>
  <si>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</si>
  <si>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</si>
  <si>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</si>
  <si>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</si>
  <si>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</si>
  <si>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</si>
  <si>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</si>
  <si>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</si>
  <si>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</si>
  <si>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</si>
  <si>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</si>
  <si>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</si>
  <si>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</si>
  <si>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</si>
  <si>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</si>
  <si>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</si>
  <si>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</si>
  <si>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</si>
  <si>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</si>
  <si>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</si>
  <si>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</si>
  <si>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</si>
  <si>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</si>
  <si>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</si>
  <si>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</si>
  <si>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</si>
  <si>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</si>
  <si>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</si>
  <si>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</si>
  <si>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</si>
  <si>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</si>
  <si>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</si>
  <si>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</si>
  <si>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</si>
  <si>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</si>
  <si>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</si>
  <si>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</si>
  <si>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</si>
  <si>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</si>
  <si>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</si>
  <si>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</si>
  <si>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</si>
  <si>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</si>
  <si>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</si>
  <si>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</si>
  <si>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</si>
  <si>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</si>
  <si>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</si>
  <si>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</si>
  <si>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</si>
  <si>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</si>
  <si>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</si>
  <si>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</si>
  <si>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</si>
  <si>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</si>
  <si>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</si>
  <si>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</si>
  <si>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</si>
  <si>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</si>
  <si>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</si>
  <si>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</si>
  <si>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</si>
  <si>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</si>
  <si>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</si>
  <si>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</si>
  <si>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</si>
  <si>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</si>
  <si>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</si>
  <si>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</si>
  <si>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</si>
  <si>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</si>
  <si>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</si>
  <si>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</si>
  <si>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</si>
  <si>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</si>
  <si>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</si>
  <si>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</si>
  <si>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</si>
  <si>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</si>
  <si>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</si>
  <si>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</si>
  <si>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</si>
  <si>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</si>
  <si>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</si>
  <si>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</si>
  <si>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</si>
  <si>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</si>
  <si>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</si>
  <si>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</si>
  <si>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</si>
  <si>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</si>
  <si>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</si>
  <si>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</si>
  <si>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</si>
  <si>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</si>
  <si>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</si>
  <si>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</si>
  <si>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</si>
  <si>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</si>
  <si>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</si>
  <si>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</si>
  <si>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</si>
  <si>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</si>
  <si>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</si>
  <si>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</si>
  <si>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</si>
  <si>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</si>
  <si>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</si>
  <si>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</si>
  <si>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</si>
  <si>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</si>
  <si>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</si>
  <si>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</si>
  <si>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</si>
  <si>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</si>
  <si>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</si>
  <si>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</si>
  <si>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</si>
  <si>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</si>
  <si>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</si>
  <si>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</si>
  <si>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</si>
  <si>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</si>
  <si>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</si>
  <si>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</si>
  <si>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</si>
  <si>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</si>
  <si>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</si>
  <si>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</si>
  <si>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</si>
  <si>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</si>
  <si>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</si>
  <si>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</si>
  <si>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</si>
  <si>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</si>
  <si>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</si>
  <si>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</si>
  <si>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</si>
  <si>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</si>
  <si>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</si>
  <si>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</si>
  <si>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</si>
  <si>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</si>
  <si>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</si>
  <si>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</si>
  <si>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</si>
  <si>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</si>
  <si>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</si>
  <si>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</si>
  <si>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</si>
  <si>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</si>
  <si>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</si>
  <si>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</si>
  <si>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</si>
  <si>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</si>
  <si>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</si>
  <si>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</si>
  <si>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</si>
  <si>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</si>
  <si>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</si>
  <si>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</si>
  <si>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</si>
  <si>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</si>
  <si>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</si>
  <si>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</si>
  <si>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</si>
  <si>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</si>
  <si>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</si>
  <si>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</si>
  <si>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</si>
  <si>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</si>
  <si>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</si>
  <si>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</si>
  <si>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</si>
  <si>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</si>
  <si>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</si>
  <si>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</si>
  <si>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</si>
  <si>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</si>
  <si>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</si>
  <si>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</si>
  <si>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</si>
  <si>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</si>
  <si>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</si>
  <si>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</si>
  <si>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</si>
  <si>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</si>
  <si>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</si>
  <si>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</si>
  <si>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</si>
  <si>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</si>
  <si>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</si>
  <si>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</si>
  <si>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</si>
  <si>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</si>
  <si>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</si>
  <si>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</si>
  <si>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</si>
  <si>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</si>
  <si>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</si>
  <si>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</si>
  <si>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</si>
  <si>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</si>
  <si>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</si>
  <si>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</si>
  <si>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</si>
  <si>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</si>
  <si>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</si>
  <si>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</si>
  <si>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</si>
  <si>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</si>
  <si>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</si>
  <si>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</si>
  <si>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</si>
  <si>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</si>
  <si>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</si>
  <si>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</si>
  <si>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</si>
  <si>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</si>
  <si>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</si>
  <si>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</si>
  <si>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</si>
  <si>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</si>
  <si>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</si>
  <si>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</si>
  <si>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</si>
  <si>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</si>
  <si>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</si>
  <si>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</si>
  <si>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</si>
  <si>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</si>
  <si>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</si>
  <si>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</si>
  <si>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</si>
  <si>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</si>
  <si>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</si>
  <si>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</si>
  <si>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</si>
  <si>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</si>
  <si>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</si>
  <si>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</si>
  <si>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</si>
  <si>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</si>
  <si>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</si>
  <si>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</si>
  <si>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</si>
  <si>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</si>
  <si>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</si>
  <si>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</si>
  <si>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</si>
  <si>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</si>
  <si>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</si>
  <si>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</si>
  <si>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</si>
  <si>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</si>
  <si>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</si>
  <si>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</si>
  <si>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</si>
  <si>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</si>
  <si>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</si>
  <si>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</si>
  <si>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</si>
  <si>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</si>
  <si>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</si>
  <si>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</si>
  <si>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</si>
  <si>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</si>
  <si>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</si>
  <si>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</si>
  <si>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</si>
  <si>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</si>
  <si>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</si>
  <si>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</si>
  <si>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</si>
  <si>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</si>
  <si>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</si>
  <si>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</si>
  <si>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</si>
  <si>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</si>
  <si>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</si>
  <si>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</si>
  <si>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</si>
  <si>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</si>
  <si>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</si>
  <si>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</si>
  <si>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</si>
  <si>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</si>
  <si>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</si>
  <si>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</si>
  <si>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</si>
  <si>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</si>
  <si>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</si>
  <si>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</si>
  <si>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</si>
  <si>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</si>
  <si>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</si>
  <si>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</si>
  <si>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</si>
  <si>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</si>
  <si>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</si>
  <si>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</si>
  <si>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</si>
  <si>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</si>
  <si>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</si>
  <si>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</si>
  <si>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</si>
  <si>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</si>
  <si>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</si>
  <si>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</si>
  <si>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</si>
  <si>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</si>
  <si>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</si>
  <si>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</si>
  <si>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</si>
  <si>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</si>
  <si>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</si>
  <si>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</si>
  <si>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</si>
  <si>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</si>
  <si>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</si>
  <si>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</si>
  <si>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</si>
  <si>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</si>
  <si>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</si>
  <si>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</si>
  <si>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</si>
  <si>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</si>
  <si>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</si>
  <si>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</si>
  <si>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</si>
  <si>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</si>
  <si>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</si>
  <si>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</si>
  <si>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</si>
  <si>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</si>
  <si>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</si>
  <si>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</si>
  <si>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</si>
  <si>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</si>
  <si>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</si>
  <si>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</si>
  <si>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</si>
  <si>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</si>
  <si>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</si>
  <si>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</si>
  <si>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</si>
  <si>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</si>
  <si>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</si>
  <si>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</si>
  <si>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</si>
  <si>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</si>
  <si>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</si>
  <si>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</si>
  <si>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</si>
  <si>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</si>
  <si>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</si>
  <si>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</si>
  <si>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</si>
  <si>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</si>
  <si>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</si>
  <si>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</si>
  <si>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</si>
  <si>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</si>
  <si>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</si>
  <si>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</si>
  <si>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</si>
  <si>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</si>
  <si>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</si>
  <si>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</si>
  <si>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</si>
  <si>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</si>
  <si>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</si>
  <si>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</si>
  <si>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</si>
  <si>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</si>
  <si>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</si>
  <si>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</si>
  <si>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</si>
  <si>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</si>
  <si>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</si>
  <si>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</si>
  <si>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</si>
  <si>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</si>
  <si>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</si>
  <si>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</si>
  <si>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</si>
  <si>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</si>
  <si>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</si>
  <si>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</si>
  <si>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</si>
  <si>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</si>
  <si>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</si>
  <si>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</si>
  <si>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</si>
  <si>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</si>
  <si>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</si>
  <si>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</si>
  <si>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</si>
  <si>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</si>
  <si>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</si>
  <si>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</si>
  <si>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</si>
  <si>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</si>
  <si>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</si>
  <si>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</si>
  <si>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</si>
  <si>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</si>
  <si>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</si>
  <si>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</si>
  <si>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</si>
  <si>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</si>
  <si>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</si>
  <si>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</si>
  <si>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</si>
  <si>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</si>
  <si>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</si>
  <si>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</si>
  <si>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</si>
  <si>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</si>
  <si>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</si>
  <si>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</si>
  <si>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</si>
  <si>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</si>
  <si>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</si>
  <si>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</si>
  <si>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</si>
  <si>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</si>
  <si>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</si>
  <si>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</si>
  <si>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</si>
  <si>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</si>
  <si>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</si>
  <si>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</si>
  <si>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</si>
  <si>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</si>
  <si>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</si>
  <si>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</si>
  <si>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</si>
  <si>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</si>
  <si>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</si>
  <si>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</si>
  <si>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</si>
  <si>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</si>
  <si>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</si>
  <si>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</si>
  <si>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</si>
  <si>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</si>
  <si>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</si>
  <si>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</si>
  <si>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</si>
  <si>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</si>
  <si>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</si>
  <si>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</si>
  <si>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</si>
  <si>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</si>
  <si>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</si>
  <si>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</si>
  <si>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</si>
  <si>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</si>
  <si>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</si>
  <si>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</si>
  <si>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</si>
  <si>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</si>
  <si>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</si>
  <si>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</si>
  <si>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</si>
  <si>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</si>
  <si>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</si>
  <si>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</si>
  <si>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</si>
  <si>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</si>
  <si>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</si>
  <si>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</si>
  <si>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</si>
  <si>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</si>
  <si>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</si>
  <si>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</si>
  <si>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</si>
  <si>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</si>
  <si>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</si>
  <si>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</si>
  <si>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</si>
  <si>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</si>
  <si>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</si>
  <si>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</si>
  <si>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</si>
  <si>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</si>
  <si>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</si>
  <si>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</si>
  <si>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</si>
  <si>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</si>
  <si>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</si>
  <si>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</si>
  <si>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</si>
  <si>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</si>
  <si>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</si>
  <si>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</si>
  <si>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</si>
  <si>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</si>
  <si>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</si>
  <si>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</si>
  <si>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</si>
  <si>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</si>
  <si>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</si>
  <si>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</si>
  <si>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</si>
  <si>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</si>
  <si>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</si>
  <si>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</si>
  <si>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</si>
  <si>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</si>
  <si>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</si>
  <si>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</si>
  <si>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</si>
  <si>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</si>
  <si>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</si>
  <si>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</si>
  <si>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</si>
  <si>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</si>
  <si>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</si>
  <si>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</si>
  <si>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</si>
  <si>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</si>
  <si>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</si>
  <si>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</si>
  <si>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</si>
  <si>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</si>
  <si>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</si>
  <si>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</si>
  <si>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</si>
  <si>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</si>
  <si>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</si>
  <si>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</si>
  <si>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</si>
  <si>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</si>
  <si>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</si>
  <si>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</si>
  <si>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</si>
  <si>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</si>
  <si>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</si>
  <si>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</si>
  <si>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</si>
  <si>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</si>
  <si>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</si>
  <si>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</si>
  <si>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</si>
  <si>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</si>
  <si>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</si>
  <si>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</si>
  <si>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</si>
  <si>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</si>
  <si>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</si>
  <si>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</si>
  <si>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</si>
  <si>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</si>
  <si>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</si>
  <si>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</si>
  <si>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</si>
  <si>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</si>
  <si>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</si>
  <si>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</si>
  <si>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</si>
  <si>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</si>
  <si>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</si>
  <si>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</si>
  <si>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</si>
  <si>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</si>
  <si>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</si>
  <si>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</si>
  <si>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</si>
  <si>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</si>
  <si>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</si>
  <si>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</si>
  <si>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</si>
  <si>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</si>
  <si>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</si>
  <si>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</si>
  <si>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</si>
  <si>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</si>
  <si>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</si>
  <si>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</si>
  <si>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</si>
  <si>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</si>
  <si>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</si>
  <si>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</si>
  <si>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</si>
  <si>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</si>
  <si>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</si>
  <si>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</si>
  <si>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</si>
  <si>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</si>
  <si>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</si>
  <si>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</si>
  <si>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</si>
  <si>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</si>
  <si>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</si>
  <si>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</si>
  <si>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</si>
  <si>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</si>
  <si>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</si>
  <si>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</si>
  <si>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</si>
  <si>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</si>
  <si>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</si>
  <si>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</si>
  <si>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</si>
  <si>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</si>
  <si>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</si>
  <si>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</si>
  <si>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</si>
  <si>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</si>
  <si>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</si>
  <si>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</si>
  <si>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</si>
  <si>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</si>
  <si>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</si>
  <si>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</si>
  <si>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</si>
  <si>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</si>
  <si>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</si>
  <si>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</si>
  <si>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</si>
  <si>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</si>
  <si>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</si>
  <si>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</si>
  <si>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</si>
  <si>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</si>
  <si>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</si>
  <si>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</si>
  <si>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</si>
  <si>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</si>
  <si>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</si>
  <si>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</si>
  <si>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</si>
  <si>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</si>
  <si>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</si>
  <si>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</si>
  <si>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</si>
  <si>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</si>
  <si>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</si>
  <si>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</si>
  <si>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</si>
  <si>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</si>
  <si>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</si>
  <si>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</si>
  <si>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</si>
  <si>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</si>
  <si>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</si>
  <si>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</si>
  <si>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</si>
  <si>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</si>
  <si>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</si>
  <si>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</si>
  <si>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</si>
  <si>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</si>
  <si>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</si>
  <si>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</si>
  <si>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</si>
  <si>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</si>
  <si>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</si>
  <si>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</si>
  <si>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</si>
  <si>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</si>
  <si>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</si>
  <si>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</si>
  <si>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</si>
  <si>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</si>
  <si>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</si>
  <si>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</si>
  <si>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</si>
  <si>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</si>
  <si>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</si>
  <si>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</si>
  <si>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</si>
  <si>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</si>
  <si>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</si>
  <si>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</si>
  <si>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</si>
  <si>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</si>
  <si>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</si>
  <si>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</si>
  <si>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</si>
  <si>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</si>
  <si>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</si>
  <si>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</si>
  <si>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</si>
  <si>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</si>
  <si>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</si>
  <si>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</si>
  <si>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</si>
  <si>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</si>
  <si>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</si>
  <si>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</si>
  <si>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</si>
  <si>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</si>
  <si>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</si>
  <si>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</si>
  <si>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</si>
  <si>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</si>
  <si>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</si>
  <si>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</si>
  <si>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</si>
  <si>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</si>
  <si>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</si>
  <si>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</si>
  <si>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</si>
  <si>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</si>
  <si>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</si>
  <si>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</si>
  <si>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</si>
  <si>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</si>
  <si>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</si>
  <si>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</si>
  <si>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</si>
  <si>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</si>
  <si>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</si>
  <si>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</si>
  <si>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</si>
  <si>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</si>
  <si>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</si>
  <si>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</si>
  <si>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</si>
  <si>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</si>
  <si>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</si>
  <si>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</si>
  <si>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</si>
  <si>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</si>
  <si>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</si>
  <si>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</si>
  <si>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</si>
  <si>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</si>
  <si>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</si>
  <si>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</si>
  <si>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</si>
  <si>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</si>
  <si>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</si>
  <si>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</si>
  <si>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</si>
  <si>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</si>
  <si>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</si>
  <si>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</si>
  <si>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</si>
  <si>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</si>
  <si>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</si>
  <si>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</si>
  <si>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</si>
  <si>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</si>
  <si>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</si>
  <si>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</si>
  <si>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</si>
  <si>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</si>
  <si>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</si>
  <si>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</si>
  <si>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</si>
  <si>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</si>
  <si>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</si>
  <si>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</si>
  <si>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</si>
  <si>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</si>
  <si>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</si>
  <si>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</si>
  <si>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</si>
  <si>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</si>
  <si>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</si>
  <si>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</si>
  <si>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</si>
  <si>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</si>
  <si>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</si>
  <si>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</si>
  <si>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</si>
  <si>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</si>
  <si>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</si>
  <si>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</si>
  <si>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</si>
  <si>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</si>
  <si>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</si>
  <si>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</si>
  <si>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</si>
  <si>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</si>
  <si>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</si>
  <si>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</si>
  <si>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</si>
  <si>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</si>
  <si>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</si>
  <si>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</si>
  <si>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</si>
  <si>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</si>
  <si>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</si>
  <si>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</si>
  <si>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</si>
  <si>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</si>
  <si>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</si>
  <si>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</si>
  <si>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</si>
  <si>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</si>
  <si>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</si>
  <si>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</si>
  <si>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</si>
  <si>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</si>
  <si>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</si>
  <si>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</si>
  <si>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</si>
  <si>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</si>
  <si>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</si>
  <si>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</si>
  <si>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</si>
  <si>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</si>
  <si>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</si>
  <si>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</si>
  <si>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</si>
  <si>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</si>
  <si>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</si>
  <si>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</si>
  <si>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</si>
  <si>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</si>
  <si>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</si>
  <si>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</si>
  <si>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</si>
  <si>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</si>
  <si>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</si>
  <si>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</si>
  <si>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</si>
  <si>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</si>
  <si>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</si>
  <si>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</si>
  <si>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</si>
  <si>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</si>
  <si>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</si>
  <si>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</si>
  <si>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</si>
  <si>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</si>
  <si>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</si>
  <si>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</si>
  <si>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</si>
  <si>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</si>
  <si>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</si>
  <si>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</si>
  <si>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</si>
  <si>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</si>
  <si>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</si>
  <si>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</si>
  <si>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</si>
  <si>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</si>
  <si>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</si>
  <si>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</si>
  <si>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</si>
  <si>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</si>
  <si>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</si>
  <si>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</si>
  <si>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</si>
  <si>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</si>
  <si>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</si>
  <si>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</si>
  <si>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</si>
  <si>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</si>
  <si>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</si>
  <si>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</si>
  <si>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</si>
  <si>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</si>
  <si>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</si>
  <si>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</si>
  <si>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</si>
  <si>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</si>
  <si>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</si>
  <si>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</si>
  <si>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</si>
  <si>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</si>
  <si>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</si>
  <si>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</si>
  <si>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</si>
  <si>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</si>
  <si>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</si>
  <si>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</si>
  <si>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</si>
  <si>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</si>
  <si>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</si>
  <si>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</si>
  <si>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</si>
  <si>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</si>
  <si>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</si>
  <si>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</si>
  <si>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</si>
  <si>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</si>
  <si>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</si>
  <si>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</si>
  <si>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</si>
  <si>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</si>
  <si>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</si>
  <si>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</si>
  <si>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</si>
  <si>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</si>
  <si>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</si>
  <si>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</si>
  <si>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</si>
  <si>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</si>
  <si>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</si>
  <si>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</si>
  <si>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</si>
  <si>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</si>
  <si>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</si>
  <si>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</si>
  <si>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</si>
  <si>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</si>
  <si>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</si>
  <si>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</si>
  <si>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</si>
  <si>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</si>
  <si>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</si>
  <si>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</si>
  <si>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</si>
  <si>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</si>
  <si>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</si>
  <si>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</si>
  <si>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</si>
  <si>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</si>
  <si>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</si>
  <si>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</si>
  <si>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</si>
  <si>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</si>
  <si>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</si>
  <si>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</si>
  <si>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</si>
  <si>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</si>
  <si>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</si>
  <si>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</si>
  <si>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</si>
  <si>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</si>
  <si>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</si>
  <si>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</si>
  <si>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</si>
  <si>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</si>
  <si>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</si>
  <si>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</si>
  <si>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</si>
  <si>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</si>
  <si>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</si>
  <si>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</si>
  <si>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</si>
  <si>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</si>
  <si>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</si>
  <si>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</si>
  <si>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</si>
  <si>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</si>
  <si>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</si>
  <si>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</si>
  <si>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</si>
  <si>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</si>
  <si>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</si>
  <si>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</si>
  <si>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</si>
  <si>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</si>
  <si>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</si>
  <si>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</si>
  <si>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</si>
  <si>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</si>
  <si>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</si>
  <si>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</si>
  <si>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</si>
  <si>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</si>
  <si>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</si>
  <si>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</si>
  <si>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</si>
  <si>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</si>
  <si>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</si>
  <si>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</si>
  <si>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</si>
  <si>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</si>
  <si>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</si>
  <si>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</si>
  <si>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</si>
  <si>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</si>
  <si>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</si>
  <si>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</si>
  <si>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</si>
  <si>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</si>
  <si>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</si>
  <si>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</si>
  <si>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</si>
  <si>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</si>
  <si>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</si>
  <si>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</si>
  <si>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</si>
  <si>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</si>
  <si>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</si>
  <si>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</si>
  <si>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</si>
  <si>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</si>
  <si>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</si>
  <si>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</si>
  <si>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</si>
  <si>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</si>
  <si>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</si>
  <si>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</si>
  <si>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</si>
  <si>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</si>
  <si>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</si>
  <si>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</si>
  <si>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</si>
  <si>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</si>
  <si>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</si>
  <si>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</si>
  <si>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</si>
  <si>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</si>
  <si>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</si>
  <si>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</si>
  <si>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</si>
  <si>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</si>
  <si>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</si>
  <si>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</si>
  <si>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</si>
  <si>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</si>
  <si>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</si>
  <si>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</si>
  <si>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</si>
  <si>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</si>
  <si>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</si>
  <si>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</si>
  <si>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</si>
  <si>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</si>
  <si>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</si>
  <si>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</si>
  <si>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</si>
  <si>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</si>
  <si>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</si>
  <si>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</si>
  <si>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</si>
  <si>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</si>
  <si>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</si>
  <si>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</si>
  <si>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</si>
  <si>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</si>
  <si>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</si>
  <si>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</si>
  <si>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</si>
  <si>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</si>
  <si>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</si>
  <si>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</si>
  <si>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</si>
  <si>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</si>
  <si>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</si>
  <si>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</si>
  <si>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</si>
  <si>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</si>
  <si>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</si>
  <si>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</si>
  <si>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</si>
  <si>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</si>
  <si>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</si>
  <si>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</si>
  <si>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</si>
  <si>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</si>
  <si>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</si>
  <si>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</si>
  <si>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</si>
  <si>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</si>
  <si>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</si>
  <si>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</si>
  <si>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</si>
  <si>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</si>
  <si>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</si>
  <si>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</si>
  <si>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</si>
  <si>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</si>
  <si>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</si>
  <si>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</si>
  <si>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</si>
  <si>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</si>
  <si>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</si>
  <si>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</si>
  <si>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</si>
  <si>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</si>
  <si>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</si>
  <si>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</si>
  <si>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</si>
  <si>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</si>
  <si>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</si>
  <si>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</si>
  <si>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</si>
  <si>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</si>
  <si>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</si>
  <si>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</si>
  <si>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</si>
  <si>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</si>
  <si>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</si>
  <si>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</si>
  <si>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</si>
  <si>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</si>
  <si>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</si>
  <si>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</si>
  <si>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</si>
  <si>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</si>
  <si>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</si>
  <si>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</si>
  <si>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</si>
  <si>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</si>
  <si>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</si>
  <si>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</si>
  <si>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</si>
  <si>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</si>
  <si>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</si>
  <si>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</si>
  <si>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</si>
  <si>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</si>
  <si>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</si>
  <si>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</si>
  <si>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</si>
  <si>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</si>
  <si>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</si>
  <si>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</si>
  <si>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</si>
  <si>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</si>
  <si>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</si>
  <si>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</si>
  <si>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</si>
  <si>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</si>
  <si>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</si>
  <si>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</si>
  <si>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</si>
  <si>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</si>
  <si>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</si>
  <si>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</si>
  <si>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</si>
  <si>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</si>
  <si>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</si>
  <si>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</si>
  <si>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</si>
  <si>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</si>
  <si>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</si>
  <si>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</si>
  <si>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</si>
  <si>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</si>
  <si>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</si>
  <si>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</si>
  <si>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</si>
  <si>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</si>
  <si>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</si>
  <si>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</si>
  <si>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</si>
  <si>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</si>
  <si>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</si>
  <si>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</si>
  <si>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</si>
  <si>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</si>
  <si>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</si>
  <si>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</si>
  <si>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</si>
  <si>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</si>
  <si>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</si>
  <si>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</si>
  <si>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</si>
  <si>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</si>
  <si>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</si>
  <si>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</si>
  <si>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</si>
  <si>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</si>
  <si>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</si>
  <si>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</si>
  <si>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</si>
  <si>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</si>
  <si>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</si>
  <si>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</si>
  <si>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</si>
  <si>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</si>
  <si>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</si>
  <si>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</si>
  <si>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</si>
  <si>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</si>
  <si>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</si>
  <si>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</si>
  <si>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</si>
  <si>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</si>
  <si>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</si>
  <si>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</si>
  <si>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</si>
  <si>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</si>
  <si>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</si>
  <si>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</si>
  <si>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</si>
  <si>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</si>
  <si>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</si>
  <si>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</si>
  <si>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</si>
  <si>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</si>
  <si>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</si>
  <si>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</si>
  <si>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</si>
  <si>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</si>
  <si>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</si>
  <si>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</si>
  <si>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</si>
  <si>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</si>
  <si>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</si>
  <si>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</si>
  <si>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</si>
  <si>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</si>
  <si>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</si>
  <si>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</si>
  <si>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</si>
  <si>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</si>
  <si>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</si>
  <si>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</si>
  <si>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</si>
  <si>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</si>
  <si>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</si>
  <si>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</si>
  <si>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</si>
  <si>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</si>
  <si>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</si>
  <si>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</si>
  <si>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</si>
  <si>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</si>
  <si>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</si>
  <si>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</si>
  <si>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</si>
  <si>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</si>
  <si>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</si>
  <si>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</si>
  <si>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</si>
  <si>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</si>
  <si>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</si>
  <si>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</si>
  <si>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</si>
  <si>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</si>
  <si>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</si>
  <si>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</si>
  <si>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</si>
  <si>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</si>
  <si>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</si>
  <si>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</si>
  <si>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</si>
  <si>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</si>
  <si>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</si>
  <si>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</si>
  <si>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</si>
  <si>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</si>
  <si>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</si>
  <si>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</si>
  <si>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</si>
  <si>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</si>
  <si>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</si>
  <si>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</si>
  <si>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</si>
  <si>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</si>
  <si>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</si>
  <si>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</si>
  <si>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</si>
  <si>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</si>
  <si>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</si>
  <si>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</si>
  <si>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</si>
  <si>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</si>
  <si>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</si>
  <si>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</si>
  <si>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</si>
  <si>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</si>
  <si>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</si>
  <si>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</si>
  <si>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</si>
  <si>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</si>
  <si>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</si>
  <si>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</si>
  <si>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</si>
  <si>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</si>
  <si>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</si>
  <si>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</si>
  <si>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</si>
  <si>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</si>
  <si>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</si>
  <si>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</si>
  <si>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</si>
  <si>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</si>
  <si>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</si>
  <si>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</si>
  <si>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</si>
  <si>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</si>
  <si>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</si>
  <si>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</si>
  <si>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</si>
  <si>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</si>
  <si>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</si>
  <si>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</si>
  <si>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</si>
  <si>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</si>
  <si>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</si>
  <si>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</si>
  <si>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</si>
  <si>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</si>
  <si>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</si>
  <si>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</si>
  <si>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</si>
  <si>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</si>
  <si>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</si>
  <si>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</si>
  <si>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</si>
  <si>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</si>
  <si>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</si>
  <si>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</si>
  <si>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</si>
  <si>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</si>
  <si>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</si>
  <si>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</si>
  <si>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</si>
  <si>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</si>
  <si>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</si>
  <si>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</si>
  <si>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</si>
  <si>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</si>
  <si>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</si>
  <si>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</si>
  <si>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</si>
  <si>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</si>
  <si>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</si>
  <si>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</si>
  <si>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</si>
  <si>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</si>
  <si>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</si>
  <si>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</si>
  <si>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</si>
  <si>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</si>
  <si>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</si>
  <si>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</si>
  <si>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</si>
  <si>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</si>
  <si>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</si>
  <si>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</si>
  <si>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</si>
  <si>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</si>
  <si>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</si>
  <si>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</si>
  <si>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</si>
  <si>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</si>
  <si>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</si>
  <si>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</si>
  <si>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</si>
  <si>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</si>
  <si>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</si>
  <si>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</si>
  <si>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</si>
  <si>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</si>
  <si>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</si>
  <si>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</si>
  <si>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</si>
  <si>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</si>
  <si>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</si>
  <si>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</si>
  <si>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</si>
  <si>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</si>
  <si>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</si>
  <si>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</si>
  <si>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</si>
  <si>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</si>
  <si>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</si>
  <si>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</si>
  <si>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</si>
  <si>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</si>
  <si>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</si>
  <si>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</si>
  <si>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</si>
  <si>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</si>
  <si>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</si>
  <si>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</si>
  <si>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</si>
  <si>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</si>
  <si>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</si>
  <si>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</si>
  <si>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</si>
  <si>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</si>
  <si>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</si>
  <si>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</si>
  <si>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</si>
  <si>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</si>
  <si>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</si>
  <si>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</si>
  <si>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</si>
  <si>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</si>
  <si>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</si>
  <si>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</si>
  <si>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</si>
  <si>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</si>
  <si>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</si>
  <si>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</si>
  <si>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</si>
  <si>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</si>
  <si>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</si>
  <si>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</si>
  <si>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</si>
  <si>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</si>
  <si>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</si>
  <si>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</si>
  <si>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</si>
  <si>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</si>
  <si>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</si>
  <si>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</si>
  <si>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</si>
  <si>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</si>
  <si>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</si>
  <si>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</si>
  <si>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</si>
  <si>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</si>
  <si>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</si>
  <si>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</si>
  <si>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</si>
  <si>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</si>
  <si>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</si>
  <si>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</si>
  <si>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</si>
  <si>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</si>
  <si>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</si>
  <si>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</si>
  <si>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</si>
  <si>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</si>
  <si>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</si>
  <si>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</si>
  <si>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</si>
  <si>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</si>
  <si>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</si>
  <si>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</si>
  <si>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</si>
  <si>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</si>
  <si>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</si>
  <si>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</si>
  <si>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</si>
  <si>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</si>
  <si>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</si>
  <si>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</si>
  <si>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</si>
  <si>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</si>
  <si>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</si>
  <si>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</si>
  <si>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</si>
  <si>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</si>
  <si>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</si>
  <si>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</si>
  <si>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</si>
  <si>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</si>
  <si>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</si>
  <si>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</si>
  <si>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</si>
  <si>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</si>
  <si>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</si>
  <si>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</si>
  <si>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</si>
  <si>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</si>
  <si>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</si>
  <si>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</si>
  <si>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</si>
  <si>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</si>
  <si>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</si>
  <si>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</si>
  <si>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</si>
  <si>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</si>
  <si>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</si>
  <si>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</si>
  <si>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</si>
  <si>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</si>
  <si>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</si>
  <si>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</si>
  <si>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</si>
  <si>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</si>
  <si>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</si>
  <si>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</si>
  <si>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</si>
  <si>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</si>
  <si>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</si>
  <si>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</si>
  <si>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</si>
  <si>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</si>
  <si>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</si>
  <si>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</si>
  <si>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</si>
  <si>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</si>
  <si>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</si>
  <si>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</si>
  <si>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</si>
  <si>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</si>
  <si>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</si>
  <si>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</si>
  <si>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</si>
  <si>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</si>
  <si>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</si>
  <si>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</si>
  <si>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</si>
  <si>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</si>
  <si>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</si>
  <si>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</si>
  <si>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</si>
  <si>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</si>
  <si>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</si>
  <si>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</si>
  <si>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</si>
  <si>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</si>
  <si>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</si>
  <si>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</si>
  <si>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</si>
  <si>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</si>
  <si>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</si>
  <si>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</si>
  <si>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</si>
  <si>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</si>
  <si>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</si>
  <si>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</si>
  <si>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</si>
  <si>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</si>
  <si>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</si>
  <si>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</si>
  <si>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</si>
  <si>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</si>
  <si>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</si>
  <si>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</si>
  <si>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</si>
  <si>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</si>
  <si>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</si>
  <si>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</si>
  <si>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</si>
  <si>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</si>
  <si>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</si>
  <si>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</si>
  <si>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</si>
  <si>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</si>
  <si>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</si>
  <si>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</si>
  <si>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</si>
  <si>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</si>
  <si>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</si>
  <si>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</si>
  <si>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</si>
  <si>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</si>
  <si>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</si>
  <si>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</si>
  <si>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</si>
  <si>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</si>
  <si>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</si>
  <si>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</si>
  <si>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</si>
  <si>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</si>
  <si>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</si>
  <si>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</si>
  <si>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</si>
  <si>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</si>
  <si>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</si>
  <si>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</si>
  <si>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</si>
  <si>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</si>
  <si>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</si>
  <si>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</si>
  <si>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</si>
  <si>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</si>
  <si>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</si>
  <si>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</si>
  <si>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</si>
  <si>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</si>
  <si>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</si>
  <si>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</si>
  <si>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</si>
  <si>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</si>
  <si>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</si>
  <si>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</si>
  <si>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</si>
  <si>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</si>
  <si>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</si>
  <si>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</si>
  <si>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</si>
  <si>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</si>
  <si>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</si>
  <si>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</si>
  <si>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</si>
  <si>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</si>
  <si>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</si>
  <si>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</si>
  <si>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</si>
  <si>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</si>
  <si>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</si>
  <si>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</si>
  <si>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</si>
  <si>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</si>
  <si>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</si>
  <si>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</si>
  <si>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</si>
  <si>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</si>
  <si>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</si>
  <si>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</si>
  <si>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</si>
  <si>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</si>
  <si>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</si>
  <si>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</si>
  <si>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</si>
  <si>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</si>
  <si>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</si>
  <si>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</si>
  <si>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</si>
  <si>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</si>
  <si>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</si>
  <si>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</si>
  <si>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</si>
  <si>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</si>
  <si>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</si>
  <si>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</si>
  <si>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</si>
  <si>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</si>
  <si>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</si>
  <si>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</si>
  <si>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</si>
  <si>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</si>
  <si>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</si>
  <si>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</si>
  <si>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</si>
  <si>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</si>
  <si>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</si>
  <si>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</si>
  <si>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</si>
  <si>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</si>
  <si>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</si>
  <si>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</si>
  <si>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</si>
  <si>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</si>
  <si>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</si>
  <si>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</si>
  <si>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</si>
  <si>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</si>
  <si>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</si>
  <si>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</si>
  <si>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</si>
  <si>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</si>
  <si>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</si>
  <si>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</si>
  <si>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</si>
  <si>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</si>
  <si>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</si>
  <si>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</si>
  <si>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</si>
  <si>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</si>
  <si>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</si>
  <si>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</si>
  <si>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</si>
  <si>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</si>
  <si>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</si>
  <si>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</si>
  <si>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</si>
  <si>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</si>
  <si>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</si>
  <si>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</si>
  <si>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</si>
  <si>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</si>
  <si>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</si>
  <si>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</si>
  <si>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</si>
  <si>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</si>
  <si>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</si>
  <si>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</si>
  <si>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</si>
  <si>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</si>
  <si>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</si>
  <si>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</si>
  <si>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</si>
  <si>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</si>
  <si>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</si>
  <si>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</si>
  <si>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</si>
  <si>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</si>
  <si>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</si>
  <si>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</si>
  <si>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</si>
  <si>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</si>
  <si>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</si>
  <si>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</si>
  <si>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</si>
  <si>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</si>
  <si>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</si>
  <si>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</si>
  <si>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</si>
  <si>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</si>
  <si>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</si>
  <si>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</si>
  <si>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</si>
  <si>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</si>
  <si>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</si>
  <si>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</si>
  <si>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</si>
  <si>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</si>
  <si>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</si>
  <si>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</si>
  <si>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</si>
  <si>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</si>
  <si>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</si>
  <si>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</si>
  <si>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</si>
  <si>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</si>
  <si>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</si>
  <si>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</si>
  <si>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</si>
  <si>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</si>
  <si>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</si>
  <si>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</si>
  <si>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</si>
  <si>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</si>
  <si>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</si>
  <si>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</si>
  <si>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</si>
  <si>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</si>
  <si>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</si>
  <si>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</si>
  <si>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</si>
  <si>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</si>
  <si>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</si>
  <si>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</si>
  <si>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</si>
  <si>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</si>
  <si>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</si>
  <si>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</si>
  <si>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</si>
  <si>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</si>
  <si>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</si>
  <si>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</si>
  <si>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</si>
  <si>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</si>
  <si>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</si>
  <si>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</si>
  <si>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</si>
  <si>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</si>
  <si>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</si>
  <si>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</si>
  <si>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</si>
  <si>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</si>
  <si>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</si>
  <si>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</si>
  <si>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</si>
  <si>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</si>
  <si>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</si>
  <si>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</si>
  <si>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</si>
  <si>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</si>
  <si>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</si>
  <si>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</si>
  <si>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</si>
  <si>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</si>
  <si>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</si>
  <si>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</si>
  <si>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</si>
  <si>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</si>
  <si>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</si>
  <si>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</si>
  <si>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</si>
  <si>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</si>
  <si>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</si>
  <si>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</si>
  <si>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</si>
  <si>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</si>
  <si>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</si>
  <si>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</si>
  <si>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</si>
  <si>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</si>
  <si>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</si>
  <si>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</si>
  <si>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</si>
  <si>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</si>
  <si>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</si>
  <si>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</si>
  <si>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</si>
  <si>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</si>
  <si>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</si>
  <si>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</si>
  <si>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</si>
  <si>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</si>
  <si>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</si>
  <si>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</si>
  <si>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</si>
  <si>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</si>
  <si>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</si>
  <si>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</si>
  <si>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</si>
  <si>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</si>
  <si>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</si>
  <si>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</si>
  <si>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</si>
  <si>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</si>
  <si>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</si>
  <si>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</si>
  <si>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</si>
  <si>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</si>
  <si>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</si>
  <si>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</si>
  <si>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</si>
  <si>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</si>
  <si>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</si>
  <si>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</si>
  <si>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</si>
  <si>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</si>
  <si>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</si>
  <si>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</si>
  <si>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</si>
  <si>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</si>
  <si>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</si>
  <si>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</si>
  <si>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</si>
  <si>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</si>
  <si>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</si>
  <si>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</si>
  <si>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</si>
  <si>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</si>
  <si>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</si>
  <si>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</si>
  <si>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</si>
  <si>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</si>
  <si>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</si>
  <si>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</si>
  <si>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</si>
  <si>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</si>
  <si>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</si>
  <si>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</si>
  <si>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</si>
  <si>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</si>
  <si>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</si>
  <si>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</si>
  <si>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</si>
  <si>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</si>
  <si>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</si>
  <si>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</si>
  <si>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</si>
  <si>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</si>
  <si>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</si>
  <si>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</si>
  <si>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</si>
  <si>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</si>
  <si>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</si>
  <si>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</si>
  <si>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</si>
  <si>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</si>
  <si>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</si>
  <si>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</si>
  <si>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</si>
  <si>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</si>
  <si>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</si>
  <si>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</si>
  <si>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</si>
  <si>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</si>
  <si>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</si>
  <si>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</si>
  <si>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</si>
  <si>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</si>
  <si>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</si>
  <si>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</si>
  <si>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</si>
  <si>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</si>
  <si>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</si>
  <si>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</si>
  <si>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</si>
  <si>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</si>
  <si>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</si>
  <si>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</si>
  <si>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</si>
  <si>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</si>
  <si>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</si>
  <si>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</si>
  <si>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</si>
  <si>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</si>
  <si>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</si>
  <si>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</si>
  <si>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</si>
  <si>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</si>
  <si>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</si>
  <si>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</si>
  <si>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</si>
  <si>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</si>
  <si>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</si>
  <si>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</si>
  <si>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</si>
  <si>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</si>
  <si>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</si>
  <si>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</si>
  <si>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</si>
  <si>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</si>
  <si>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</si>
  <si>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</si>
  <si>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</si>
  <si>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</si>
  <si>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</si>
  <si>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</si>
  <si>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</si>
  <si>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</si>
  <si>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</si>
  <si>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</si>
  <si>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</si>
  <si>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</si>
  <si>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</si>
  <si>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</si>
  <si>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</si>
  <si>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</si>
  <si>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</si>
  <si>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</si>
  <si>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</si>
  <si>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</si>
  <si>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</si>
  <si>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</si>
  <si>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</si>
  <si>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</si>
  <si>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</si>
  <si>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</si>
  <si>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</si>
  <si>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</si>
  <si>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</si>
  <si>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</si>
  <si>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</si>
  <si>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</si>
  <si>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</si>
  <si>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</si>
  <si>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</si>
  <si>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</si>
  <si>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</si>
  <si>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</si>
  <si>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</si>
  <si>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</si>
  <si>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</si>
  <si>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</si>
  <si>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</si>
  <si>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</si>
  <si>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</si>
  <si>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</si>
  <si>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</si>
  <si>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</si>
  <si>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</si>
  <si>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</si>
  <si>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</si>
  <si>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</si>
  <si>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</si>
  <si>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</si>
  <si>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</si>
  <si>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</si>
  <si>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</si>
  <si>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</si>
  <si>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</si>
  <si>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</si>
  <si>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</si>
  <si>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</si>
  <si>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</si>
  <si>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</si>
  <si>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</si>
  <si>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</si>
  <si>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</si>
  <si>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</si>
  <si>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</si>
  <si>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</si>
  <si>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</si>
  <si>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</si>
  <si>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</si>
  <si>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</si>
  <si>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</si>
  <si>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</si>
  <si>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</si>
  <si>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</si>
  <si>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</si>
  <si>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</si>
  <si>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</si>
  <si>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</si>
  <si>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</si>
  <si>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</si>
  <si>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</si>
  <si>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</si>
  <si>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</si>
  <si>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</si>
  <si>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</si>
  <si>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</si>
  <si>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</si>
  <si>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</si>
  <si>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</si>
  <si>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</si>
  <si>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</si>
  <si>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</si>
  <si>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</si>
  <si>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</si>
  <si>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</si>
  <si>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</si>
  <si>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</si>
  <si>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</si>
  <si>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</si>
  <si>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</si>
  <si>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</si>
  <si>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</si>
  <si>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</si>
  <si>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</si>
  <si>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</si>
  <si>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</si>
  <si>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</si>
  <si>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</si>
  <si>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</si>
  <si>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</si>
  <si>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</si>
  <si>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</si>
  <si>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</si>
  <si>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</si>
  <si>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</si>
  <si>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</si>
  <si>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</si>
  <si>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</si>
  <si>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</si>
  <si>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</si>
  <si>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</si>
  <si>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</si>
  <si>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</si>
  <si>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</si>
  <si>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</si>
  <si>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</si>
  <si>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</si>
  <si>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</si>
  <si>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</si>
  <si>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</si>
  <si>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</si>
  <si>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</si>
  <si>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</si>
  <si>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</si>
  <si>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</si>
  <si>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</si>
  <si>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</si>
  <si>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</si>
  <si>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</si>
  <si>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</si>
  <si>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</si>
  <si>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</si>
  <si>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</si>
  <si>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</si>
  <si>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</si>
  <si>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</si>
  <si>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</si>
  <si>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</si>
  <si>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</si>
  <si>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</si>
  <si>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</si>
  <si>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</si>
  <si>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</si>
  <si>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</si>
  <si>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</si>
  <si>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</si>
  <si>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</si>
  <si>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</si>
  <si>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</si>
  <si>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</si>
  <si>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</si>
  <si>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</si>
  <si>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</si>
  <si>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</si>
  <si>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</si>
  <si>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</si>
  <si>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</si>
  <si>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</si>
  <si>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</si>
  <si>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</si>
  <si>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</si>
  <si>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</si>
  <si>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</si>
  <si>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</si>
  <si>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</si>
  <si>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</si>
  <si>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</si>
  <si>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</si>
  <si>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</si>
  <si>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</si>
  <si>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</si>
  <si>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</si>
  <si>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</si>
  <si>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</si>
  <si>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</si>
  <si>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</si>
  <si>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</si>
  <si>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</si>
  <si>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</si>
  <si>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</si>
  <si>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</si>
  <si>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</si>
  <si>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</si>
  <si>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</si>
  <si>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</si>
  <si>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</si>
  <si>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</si>
  <si>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</si>
  <si>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</si>
  <si>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</si>
  <si>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</si>
  <si>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</si>
  <si>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</si>
  <si>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</si>
  <si>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</si>
  <si>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</si>
  <si>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</si>
  <si>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</si>
  <si>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</si>
  <si>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</si>
  <si>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</si>
  <si>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</si>
  <si>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</si>
  <si>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</si>
  <si>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</si>
  <si>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</si>
  <si>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</si>
  <si>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</si>
  <si>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</si>
  <si>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</si>
  <si>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</si>
  <si>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</si>
  <si>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</si>
  <si>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</si>
  <si>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</si>
  <si>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</si>
  <si>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</si>
  <si>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</si>
  <si>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</si>
  <si>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</si>
  <si>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</si>
  <si>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</si>
  <si>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</si>
  <si>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</si>
  <si>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</si>
  <si>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</si>
  <si>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</si>
  <si>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</si>
  <si>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</si>
  <si>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</si>
  <si>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</si>
  <si>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</si>
  <si>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</si>
  <si>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</si>
  <si>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</si>
  <si>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</si>
  <si>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</si>
  <si>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</si>
  <si>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</si>
  <si>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</si>
  <si>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</si>
  <si>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</si>
  <si>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</si>
  <si>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</si>
  <si>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</si>
  <si>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</si>
  <si>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</si>
  <si>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</si>
  <si>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</si>
  <si>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</si>
  <si>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</si>
  <si>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</si>
  <si>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</si>
  <si>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</si>
  <si>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</si>
  <si>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</si>
  <si>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</si>
  <si>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</si>
  <si>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</si>
  <si>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</si>
  <si>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</si>
  <si>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</si>
  <si>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</si>
  <si>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</si>
  <si>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</si>
  <si>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</si>
  <si>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</si>
  <si>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</si>
  <si>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</si>
  <si>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</si>
  <si>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</si>
  <si>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</si>
  <si>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</si>
  <si>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</si>
  <si>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</si>
  <si>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</si>
  <si>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</si>
  <si>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</si>
  <si>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</si>
  <si>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</si>
  <si>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</si>
  <si>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</si>
  <si>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</si>
  <si>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</si>
  <si>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</si>
  <si>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</si>
  <si>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</si>
  <si>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</si>
  <si>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</si>
  <si>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</si>
  <si>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</si>
  <si>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</si>
  <si>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</si>
  <si>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</si>
  <si>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</si>
  <si>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</si>
  <si>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</si>
  <si>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</si>
  <si>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</si>
  <si>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</si>
  <si>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</si>
  <si>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</si>
  <si>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</si>
  <si>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</si>
  <si>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</si>
  <si>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</si>
  <si>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</si>
  <si>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</si>
  <si>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</si>
  <si>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</si>
  <si>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</si>
  <si>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</si>
  <si>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</si>
  <si>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</si>
  <si>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</si>
  <si>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</si>
  <si>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</si>
  <si>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</si>
  <si>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</si>
  <si>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</si>
  <si>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</si>
  <si>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</si>
  <si>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</si>
  <si>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</si>
  <si>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</si>
  <si>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</si>
  <si>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</si>
  <si>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</si>
  <si>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</si>
  <si>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</si>
  <si>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</si>
  <si>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</si>
  <si>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</si>
  <si>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</si>
  <si>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</si>
  <si>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</si>
  <si>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</si>
  <si>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</si>
  <si>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</si>
  <si>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</si>
  <si>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</si>
  <si>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</si>
  <si>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</si>
  <si>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</si>
  <si>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</si>
  <si>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</si>
  <si>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</si>
  <si>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</si>
  <si>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</si>
  <si>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</si>
  <si>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</si>
  <si>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</si>
  <si>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</si>
  <si>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</si>
  <si>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</si>
  <si>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</si>
  <si>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</si>
  <si>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</si>
  <si>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</si>
  <si>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</si>
  <si>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</si>
  <si>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</si>
  <si>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</si>
  <si>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</si>
  <si>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</si>
  <si>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</si>
  <si>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</si>
  <si>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</si>
  <si>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</si>
  <si>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</si>
  <si>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</si>
  <si>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</si>
  <si>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</si>
  <si>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</si>
  <si>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</si>
  <si>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</si>
  <si>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</si>
  <si>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</si>
  <si>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</si>
  <si>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</si>
  <si>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</si>
  <si>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</si>
  <si>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</si>
  <si>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</si>
  <si>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</si>
  <si>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</si>
  <si>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</si>
  <si>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</si>
  <si>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</si>
  <si>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</si>
  <si>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</si>
  <si>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</si>
  <si>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</si>
  <si>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</si>
  <si>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</si>
  <si>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</si>
  <si>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</si>
  <si>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</si>
  <si>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</si>
  <si>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</si>
  <si>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</si>
  <si>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</si>
  <si>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</si>
  <si>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</si>
  <si>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</si>
  <si>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</si>
  <si>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</si>
  <si>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</si>
  <si>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</si>
  <si>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</si>
  <si>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</si>
  <si>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</si>
  <si>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</si>
  <si>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</si>
  <si>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</si>
  <si>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</si>
  <si>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</si>
  <si>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</si>
  <si>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</si>
  <si>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</si>
  <si>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</si>
  <si>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</si>
  <si>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</si>
  <si>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</si>
  <si>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</si>
  <si>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</si>
  <si>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</si>
  <si>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</si>
  <si>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</si>
  <si>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</si>
  <si>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</si>
  <si>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</si>
  <si>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</si>
  <si>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</si>
  <si>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</si>
  <si>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</si>
  <si>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</si>
  <si>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</si>
  <si>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</si>
  <si>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</si>
  <si>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</si>
  <si>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</si>
  <si>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</si>
  <si>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</si>
  <si>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</si>
  <si>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</si>
  <si>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</si>
  <si>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</si>
  <si>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</si>
  <si>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</si>
  <si>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</si>
  <si>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</si>
  <si>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</si>
  <si>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</si>
  <si>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</si>
  <si>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</si>
  <si>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</si>
  <si>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</si>
  <si>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</si>
  <si>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</si>
  <si>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</si>
  <si>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</si>
  <si>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</si>
  <si>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</si>
  <si>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</si>
  <si>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</si>
  <si>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</si>
  <si>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</si>
  <si>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</si>
  <si>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</si>
  <si>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</si>
  <si>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</si>
  <si>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</si>
  <si>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</si>
  <si>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</si>
  <si>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</si>
  <si>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</si>
  <si>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</si>
  <si>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</si>
  <si>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</si>
  <si>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</si>
  <si>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</si>
  <si>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</si>
  <si>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</si>
  <si>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</si>
  <si>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</si>
  <si>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</si>
  <si>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</si>
  <si>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</si>
  <si>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</si>
  <si>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</si>
  <si>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</si>
  <si>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</si>
  <si>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</si>
  <si>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</si>
  <si>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</si>
  <si>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</si>
  <si>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</si>
  <si>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</si>
  <si>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</si>
  <si>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</si>
  <si>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</si>
  <si>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</si>
  <si>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</si>
  <si>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</si>
  <si>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</si>
  <si>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</si>
  <si>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</si>
  <si>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</si>
  <si>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</si>
  <si>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</si>
  <si>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</si>
  <si>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</si>
  <si>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</si>
  <si>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</si>
  <si>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</si>
  <si>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</si>
  <si>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</si>
  <si>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</si>
  <si>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</si>
  <si>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</si>
  <si>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</si>
  <si>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</si>
  <si>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</si>
  <si>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</si>
  <si>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</si>
  <si>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</si>
  <si>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</si>
  <si>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</si>
  <si>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</si>
  <si>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</si>
  <si>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</si>
  <si>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</si>
  <si>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</si>
  <si>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</si>
  <si>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</si>
  <si>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</si>
  <si>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</si>
  <si>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</si>
  <si>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</si>
  <si>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</si>
  <si>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</si>
  <si>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</si>
  <si>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</si>
  <si>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</si>
  <si>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</si>
  <si>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</si>
  <si>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</si>
  <si>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</si>
  <si>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</si>
  <si>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</si>
  <si>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</si>
  <si>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</si>
  <si>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</si>
  <si>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</si>
  <si>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</si>
  <si>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</si>
  <si>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</si>
  <si>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</si>
  <si>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</si>
  <si>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</si>
  <si>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</si>
  <si>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</si>
  <si>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</si>
  <si>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</si>
  <si>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</si>
  <si>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</si>
  <si>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</si>
  <si>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</si>
  <si>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</si>
  <si>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</si>
  <si>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</si>
  <si>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</si>
  <si>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</si>
  <si>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</si>
  <si>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</si>
  <si>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</si>
  <si>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</si>
  <si>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</si>
  <si>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</si>
  <si>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</si>
  <si>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</si>
  <si>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</si>
  <si>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</si>
  <si>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</si>
  <si>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</si>
  <si>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</si>
  <si>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</si>
  <si>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</si>
  <si>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</si>
  <si>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</si>
  <si>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</si>
  <si>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</si>
  <si>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</si>
  <si>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</si>
  <si>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</si>
  <si>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</si>
  <si>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</si>
  <si>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</si>
  <si>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</si>
  <si>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</si>
  <si>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</si>
  <si>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</si>
  <si>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</si>
  <si>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</si>
  <si>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</si>
  <si>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</si>
  <si>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</si>
  <si>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</si>
  <si>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</si>
  <si>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</si>
  <si>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</si>
  <si>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</si>
  <si>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</si>
  <si>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</si>
  <si>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</si>
  <si>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</si>
  <si>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</si>
  <si>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</si>
  <si>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</si>
  <si>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</si>
  <si>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</si>
  <si>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</si>
  <si>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</si>
  <si>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</si>
  <si>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</si>
  <si>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</si>
  <si>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</si>
  <si>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</si>
  <si>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</si>
  <si>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</si>
  <si>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</si>
  <si>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</si>
  <si>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</si>
  <si>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</si>
  <si>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</si>
  <si>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</si>
  <si>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</si>
  <si>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</si>
  <si>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</si>
  <si>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</si>
  <si>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</si>
  <si>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</si>
  <si>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</si>
  <si>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</si>
  <si>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</si>
  <si>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</si>
  <si>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</si>
  <si>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</si>
  <si>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</si>
  <si>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</si>
  <si>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</si>
  <si>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</si>
  <si>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</si>
  <si>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</si>
  <si>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</si>
  <si>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</si>
  <si>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</si>
  <si>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</si>
  <si>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</si>
  <si>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</si>
  <si>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</si>
  <si>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</si>
  <si>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</si>
  <si>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</si>
  <si>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</si>
  <si>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</si>
  <si>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</si>
  <si>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</si>
  <si>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</si>
  <si>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</si>
  <si>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</si>
  <si>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</si>
  <si>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</si>
  <si>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</si>
  <si>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</si>
  <si>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</si>
  <si>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</si>
  <si>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</si>
  <si>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</si>
  <si>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</si>
  <si>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</si>
  <si>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</si>
  <si>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</si>
  <si>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</si>
  <si>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</si>
  <si>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</si>
  <si>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</si>
  <si>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</si>
  <si>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</si>
  <si>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</si>
  <si>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</si>
  <si>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</si>
  <si>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</si>
  <si>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</si>
  <si>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</si>
  <si>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</si>
  <si>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</si>
  <si>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</si>
  <si>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</si>
  <si>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</si>
  <si>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</si>
  <si>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</si>
  <si>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</si>
  <si>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</si>
  <si>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</si>
  <si>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</si>
  <si>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</si>
  <si>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</si>
  <si>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</si>
  <si>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</si>
  <si>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</si>
  <si>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</si>
  <si>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</si>
  <si>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</si>
  <si>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</si>
  <si>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</si>
  <si>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</si>
  <si>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</si>
  <si>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</si>
  <si>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</si>
  <si>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</si>
  <si>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</si>
  <si>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</si>
  <si>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</si>
  <si>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</si>
  <si>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</si>
  <si>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</si>
  <si>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</si>
  <si>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</si>
  <si>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</si>
  <si>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</si>
  <si>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</si>
  <si>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</si>
  <si>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</si>
  <si>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</si>
  <si>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</si>
  <si>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</si>
  <si>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</si>
  <si>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</si>
  <si>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</si>
  <si>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</si>
  <si>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</si>
  <si>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</si>
  <si>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</si>
  <si>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</si>
  <si>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</si>
  <si>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</si>
  <si>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</si>
  <si>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</si>
  <si>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</si>
  <si>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</si>
  <si>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</si>
  <si>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</si>
  <si>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</si>
  <si>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</si>
  <si>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</si>
  <si>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</si>
  <si>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</si>
  <si>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</si>
  <si>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</si>
  <si>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</si>
  <si>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</si>
  <si>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</si>
  <si>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</si>
  <si>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</si>
  <si>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</si>
  <si>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</si>
  <si>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</si>
  <si>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</si>
  <si>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</si>
  <si>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</si>
  <si>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</si>
  <si>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</si>
  <si>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</si>
  <si>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</si>
  <si>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</si>
  <si>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</si>
  <si>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</si>
  <si>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</si>
  <si>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</si>
  <si>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</si>
  <si>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</si>
  <si>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</si>
  <si>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</si>
  <si>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</si>
  <si>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</si>
  <si>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</si>
  <si>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</si>
  <si>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</si>
  <si>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</si>
  <si>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</si>
  <si>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</si>
  <si>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</si>
  <si>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</si>
  <si>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</si>
  <si>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</si>
  <si>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</si>
  <si>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</si>
  <si>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</si>
  <si>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</si>
  <si>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</si>
  <si>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</si>
  <si>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</si>
  <si>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</si>
  <si>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</si>
  <si>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</si>
  <si>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</si>
  <si>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</si>
  <si>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</si>
  <si>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</si>
  <si>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</si>
  <si>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</si>
  <si>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</si>
  <si>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</si>
  <si>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</si>
  <si>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</si>
  <si>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</si>
  <si>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</si>
  <si>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</si>
  <si>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</si>
  <si>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</si>
  <si>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</si>
  <si>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</si>
  <si>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</si>
  <si>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</si>
  <si>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</si>
  <si>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</si>
  <si>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</si>
  <si>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</si>
  <si>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</si>
  <si>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</si>
  <si>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</si>
  <si>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</si>
  <si>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</si>
  <si>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</si>
  <si>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</si>
  <si>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</si>
  <si>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</si>
  <si>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</si>
  <si>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</si>
  <si>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</si>
  <si>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</si>
  <si>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</si>
  <si>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</si>
  <si>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</si>
  <si>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</si>
  <si>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</si>
  <si>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</si>
  <si>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</si>
  <si>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</si>
  <si>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</si>
  <si>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</si>
  <si>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</si>
  <si>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</si>
  <si>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</si>
  <si>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</si>
  <si>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</si>
  <si>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</si>
  <si>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</si>
  <si>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</si>
  <si>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</si>
  <si>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</si>
  <si>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</si>
  <si>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</si>
  <si>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</si>
  <si>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</si>
  <si>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</si>
  <si>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</si>
  <si>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</si>
  <si>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</si>
  <si>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</si>
  <si>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</si>
  <si>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</si>
  <si>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</si>
  <si>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</si>
  <si>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</si>
  <si>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</si>
  <si>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</si>
  <si>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</si>
  <si>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</si>
  <si>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</si>
  <si>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</si>
  <si>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</si>
  <si>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</si>
  <si>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</si>
  <si>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</si>
  <si>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</si>
  <si>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</si>
  <si>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</si>
  <si>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</si>
  <si>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</si>
  <si>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</si>
  <si>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</si>
  <si>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</si>
  <si>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</si>
  <si>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</si>
  <si>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</si>
  <si>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</si>
  <si>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</si>
  <si>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</si>
  <si>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</si>
  <si>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</si>
  <si>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</si>
  <si>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</si>
  <si>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</si>
  <si>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</si>
  <si>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</si>
  <si>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</si>
  <si>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</si>
  <si>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</si>
  <si>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</si>
  <si>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</si>
  <si>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</si>
  <si>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</si>
  <si>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</si>
  <si>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</si>
  <si>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</si>
  <si>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</si>
  <si>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</si>
  <si>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</si>
  <si>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</si>
  <si>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</si>
  <si>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</si>
  <si>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</si>
  <si>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</si>
  <si>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</si>
  <si>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</si>
  <si>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</si>
  <si>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</si>
  <si>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</si>
  <si>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</si>
  <si>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</si>
  <si>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</si>
  <si>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</si>
  <si>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</si>
  <si>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</si>
  <si>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</si>
  <si>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</si>
  <si>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</si>
  <si>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</si>
  <si>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</si>
  <si>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</si>
  <si>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</si>
  <si>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</si>
  <si>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</si>
  <si>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</si>
  <si>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</si>
  <si>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</si>
  <si>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</si>
  <si>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</si>
  <si>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</si>
  <si>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</si>
  <si>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</si>
  <si>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</si>
  <si>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</si>
  <si>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</si>
  <si>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</si>
  <si>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</si>
  <si>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</si>
  <si>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</si>
  <si>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</si>
  <si>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</si>
  <si>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</si>
  <si>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</si>
  <si>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</si>
  <si>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</si>
  <si>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</si>
  <si>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</si>
  <si>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</si>
  <si>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</si>
  <si>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</si>
  <si>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</si>
  <si>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</si>
  <si>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</si>
  <si>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</si>
  <si>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</si>
  <si>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</si>
  <si>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</si>
  <si>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</si>
  <si>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</si>
  <si>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</si>
  <si>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</si>
  <si>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</si>
  <si>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</si>
  <si>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</si>
  <si>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</si>
  <si>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</si>
  <si>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</si>
  <si>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</si>
  <si>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</si>
  <si>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</si>
  <si>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</si>
  <si>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</si>
  <si>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</si>
  <si>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</si>
  <si>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</si>
  <si>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</si>
  <si>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</si>
  <si>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</si>
  <si>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</si>
  <si>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</si>
  <si>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</si>
  <si>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</si>
  <si>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</si>
  <si>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</si>
  <si>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</si>
  <si>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</si>
  <si>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</si>
  <si>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</si>
  <si>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</si>
  <si>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</si>
  <si>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</si>
  <si>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</si>
  <si>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</si>
  <si>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</si>
  <si>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</si>
  <si>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</si>
  <si>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</si>
  <si>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</si>
  <si>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</si>
  <si>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</si>
  <si>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</si>
  <si>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</si>
  <si>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</si>
  <si>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</si>
  <si>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</si>
  <si>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</si>
  <si>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</si>
  <si>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</si>
  <si>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</si>
  <si>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</si>
  <si>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</si>
  <si>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</si>
  <si>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</si>
  <si>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</si>
  <si>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</si>
  <si>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</si>
  <si>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</si>
  <si>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</si>
  <si>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</si>
  <si>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</si>
  <si>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</si>
  <si>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</si>
  <si>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</si>
  <si>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</si>
  <si>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</si>
  <si>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</si>
  <si>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</si>
  <si>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</si>
  <si>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</si>
  <si>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</si>
  <si>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</si>
  <si>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</si>
  <si>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</si>
  <si>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</si>
  <si>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</si>
  <si>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</si>
  <si>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</si>
  <si>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</si>
  <si>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</si>
  <si>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</si>
  <si>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</si>
  <si>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</si>
  <si>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</si>
  <si>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</si>
  <si>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</si>
  <si>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</si>
  <si>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</si>
  <si>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</si>
  <si>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</si>
  <si>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</si>
  <si>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</si>
  <si>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</si>
  <si>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</si>
  <si>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</si>
  <si>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</si>
  <si>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</si>
  <si>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</si>
  <si>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</si>
  <si>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</si>
  <si>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</si>
  <si>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</si>
  <si>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</si>
  <si>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</si>
  <si>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</si>
  <si>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</si>
  <si>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</si>
  <si>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</si>
  <si>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</si>
  <si>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</si>
  <si>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</si>
  <si>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</si>
  <si>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</si>
  <si>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</si>
  <si>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</si>
  <si>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</si>
  <si>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</si>
  <si>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</si>
  <si>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</si>
  <si>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</si>
  <si>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</si>
  <si>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</si>
  <si>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</si>
  <si>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</si>
  <si>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</si>
  <si>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</si>
  <si>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</si>
  <si>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</si>
  <si>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</si>
  <si>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</si>
  <si>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</si>
  <si>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</si>
  <si>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</si>
  <si>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</si>
  <si>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</si>
  <si>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</si>
  <si>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</si>
  <si>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</si>
  <si>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</si>
  <si>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</si>
  <si>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</si>
  <si>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</si>
  <si>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</si>
  <si>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</si>
  <si>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</si>
  <si>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</si>
  <si>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</si>
  <si>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</si>
  <si>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</si>
  <si>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</si>
  <si>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</si>
  <si>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</si>
  <si>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</si>
  <si>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</si>
  <si>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</si>
  <si>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</si>
  <si>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</si>
  <si>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</si>
  <si>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</si>
  <si>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</si>
  <si>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</si>
  <si>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</si>
  <si>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</si>
  <si>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</si>
  <si>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</si>
  <si>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</si>
  <si>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</si>
  <si>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</si>
  <si>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</si>
  <si>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</si>
  <si>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</si>
  <si>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</si>
  <si>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</si>
  <si>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</si>
  <si>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</si>
  <si>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</si>
  <si>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</si>
  <si>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</si>
  <si>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</si>
  <si>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</si>
  <si>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</si>
  <si>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</si>
  <si>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</si>
  <si>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</si>
  <si>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</si>
  <si>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</si>
  <si>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</si>
  <si>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</si>
  <si>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</si>
  <si>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</si>
  <si>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</si>
  <si>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</si>
  <si>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</si>
  <si>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</si>
  <si>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</si>
  <si>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</si>
  <si>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</si>
  <si>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</si>
  <si>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</si>
  <si>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</si>
  <si>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</si>
  <si>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</si>
  <si>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</si>
  <si>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</si>
  <si>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</si>
  <si>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</si>
  <si>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</si>
  <si>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</si>
  <si>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</si>
  <si>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</si>
  <si>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</si>
  <si>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</si>
  <si>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</si>
  <si>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</si>
  <si>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</si>
  <si>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</si>
  <si>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</si>
  <si>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</si>
  <si>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</si>
  <si>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</si>
  <si>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</si>
  <si>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</si>
  <si>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</si>
  <si>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</si>
  <si>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</si>
  <si>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</si>
  <si>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</si>
  <si>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</si>
  <si>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</si>
  <si>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</si>
  <si>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</si>
  <si>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</si>
  <si>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</si>
  <si>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</si>
  <si>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</si>
  <si>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</si>
  <si>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</si>
  <si>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</si>
  <si>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</si>
  <si>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</si>
  <si>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</si>
  <si>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</si>
  <si>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</si>
  <si>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</si>
  <si>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</si>
  <si>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</si>
  <si>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</si>
  <si>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</si>
  <si>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</si>
  <si>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</si>
  <si>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</si>
  <si>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</si>
  <si>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</si>
  <si>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</si>
  <si>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</si>
  <si>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</si>
  <si>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</si>
  <si>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</si>
  <si>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</si>
  <si>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</si>
  <si>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</si>
  <si>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</si>
  <si>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</si>
  <si>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</si>
  <si>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</si>
  <si>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</si>
  <si>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</si>
  <si>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</si>
  <si>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</si>
  <si>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</si>
  <si>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</si>
  <si>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</si>
  <si>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</si>
  <si>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</si>
  <si>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</si>
  <si>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</si>
  <si>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</si>
  <si>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</si>
  <si>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</si>
  <si>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</si>
  <si>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</si>
  <si>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</si>
  <si>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</si>
  <si>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</si>
  <si>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</si>
  <si>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</si>
  <si>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</si>
  <si>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</si>
  <si>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</si>
  <si>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</si>
  <si>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</si>
  <si>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</si>
  <si>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</si>
  <si>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</si>
  <si>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</si>
  <si>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</si>
  <si>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</si>
  <si>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</si>
  <si>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</si>
  <si>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</si>
  <si>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</si>
  <si>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</si>
  <si>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</si>
  <si>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</si>
  <si>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</si>
  <si>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</si>
  <si>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</si>
  <si>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</si>
  <si>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</si>
  <si>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</si>
  <si>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</si>
  <si>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</si>
  <si>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</si>
  <si>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</si>
  <si>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</si>
  <si>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</si>
  <si>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</si>
  <si>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</si>
  <si>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</si>
  <si>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</si>
  <si>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</si>
  <si>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</si>
  <si>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</si>
  <si>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</si>
  <si>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</si>
  <si>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</si>
  <si>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</si>
  <si>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</si>
  <si>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</si>
  <si>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</si>
  <si>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</si>
  <si>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</si>
  <si>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</si>
  <si>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</si>
  <si>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</si>
  <si>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</si>
  <si>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</si>
  <si>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</si>
  <si>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</si>
  <si>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</si>
  <si>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</si>
  <si>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</si>
  <si>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</si>
  <si>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</si>
  <si>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</si>
  <si>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</si>
  <si>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</si>
  <si>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</si>
  <si>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</si>
  <si>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</si>
  <si>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</si>
  <si>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</si>
  <si>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</si>
  <si>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</si>
  <si>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</si>
  <si>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</si>
  <si>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</si>
  <si>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</si>
  <si>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</si>
  <si>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</si>
  <si>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</si>
  <si>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</si>
  <si>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</si>
  <si>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</si>
  <si>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</si>
  <si>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</si>
  <si>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</si>
  <si>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</si>
  <si>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</si>
  <si>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</si>
  <si>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</si>
  <si>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</si>
  <si>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</si>
  <si>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</si>
  <si>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</si>
  <si>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</si>
  <si>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</si>
  <si>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</si>
  <si>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</si>
  <si>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</si>
  <si>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</si>
  <si>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</si>
  <si>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</si>
  <si>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</si>
  <si>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</si>
  <si>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</si>
  <si>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</si>
  <si>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</si>
  <si>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</si>
  <si>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</si>
  <si>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</si>
  <si>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</si>
  <si>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</si>
  <si>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</si>
  <si>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</si>
  <si>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</si>
  <si>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</si>
  <si>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</si>
  <si>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</si>
  <si>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</si>
  <si>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</si>
  <si>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</si>
  <si>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</si>
  <si>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</si>
  <si>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</si>
  <si>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</si>
  <si>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</si>
  <si>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</si>
  <si>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</si>
  <si>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</si>
  <si>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</si>
  <si>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</si>
  <si>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</si>
  <si>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</si>
  <si>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</si>
  <si>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</si>
  <si>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</si>
  <si>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</si>
  <si>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</si>
  <si>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</si>
  <si>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</si>
  <si>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</si>
  <si>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</si>
  <si>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</si>
  <si>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</si>
  <si>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</si>
  <si>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</si>
  <si>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</si>
  <si>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</si>
  <si>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</si>
  <si>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</si>
  <si>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</si>
  <si>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</si>
  <si>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</si>
  <si>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</si>
  <si>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</si>
  <si>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</si>
  <si>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</si>
  <si>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</si>
  <si>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</si>
  <si>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</si>
  <si>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</si>
  <si>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</si>
  <si>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</si>
  <si>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</si>
  <si>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</si>
  <si>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</si>
  <si>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</si>
  <si>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</si>
  <si>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</si>
  <si>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</si>
  <si>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</si>
  <si>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</si>
  <si>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</si>
  <si>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</si>
  <si>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</si>
  <si>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</si>
  <si>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</si>
  <si>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</si>
  <si>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</si>
  <si>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</si>
  <si>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</si>
  <si>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</si>
  <si>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</si>
  <si>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</si>
  <si>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</si>
  <si>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</si>
  <si>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</si>
  <si>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</si>
  <si>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</si>
  <si>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</si>
  <si>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</si>
  <si>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</si>
  <si>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</si>
  <si>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</si>
  <si>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</si>
  <si>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</si>
  <si>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</si>
  <si>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</si>
  <si>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</si>
  <si>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</si>
  <si>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</si>
  <si>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</si>
  <si>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</si>
  <si>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</si>
  <si>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</si>
  <si>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</si>
  <si>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</si>
  <si>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</si>
  <si>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</si>
  <si>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</si>
  <si>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</si>
  <si>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</si>
  <si>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</si>
  <si>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</si>
  <si>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</si>
  <si>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</si>
  <si>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</si>
  <si>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</si>
  <si>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</si>
  <si>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</si>
  <si>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</si>
  <si>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</si>
  <si>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</si>
  <si>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</si>
  <si>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</si>
  <si>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</si>
  <si>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</si>
  <si>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</si>
  <si>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</si>
  <si>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</si>
  <si>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</si>
  <si>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</si>
  <si>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</si>
  <si>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</si>
  <si>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</si>
  <si>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</si>
  <si>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</si>
  <si>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</si>
  <si>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</si>
  <si>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</si>
  <si>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</si>
  <si>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</si>
  <si>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</si>
  <si>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</si>
  <si>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</si>
  <si>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</si>
  <si>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</si>
  <si>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</si>
  <si>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</si>
  <si>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</si>
  <si>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</si>
  <si>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</si>
  <si>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</si>
  <si>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</si>
  <si>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</si>
  <si>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</si>
  <si>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</si>
  <si>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</si>
  <si>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</si>
  <si>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</si>
  <si>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</si>
  <si>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</si>
  <si>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</si>
  <si>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</si>
  <si>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</si>
  <si>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</si>
  <si>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</si>
  <si>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</si>
  <si>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</si>
  <si>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</si>
  <si>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</si>
  <si>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</si>
  <si>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</si>
  <si>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</si>
  <si>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</si>
  <si>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</si>
  <si>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</si>
  <si>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</si>
  <si>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</si>
  <si>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</si>
  <si>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</si>
  <si>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</si>
  <si>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</si>
  <si>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</si>
  <si>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</si>
  <si>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</si>
  <si>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</si>
  <si>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</si>
  <si>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</si>
  <si>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</si>
  <si>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</si>
  <si>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</si>
  <si>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</si>
  <si>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</si>
  <si>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</si>
  <si>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</si>
  <si>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</si>
  <si>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</si>
  <si>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</si>
  <si>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</si>
  <si>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</si>
  <si>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</si>
  <si>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</si>
  <si>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</si>
  <si>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</si>
  <si>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</si>
  <si>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</si>
  <si>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</si>
  <si>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</si>
  <si>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</si>
  <si>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</si>
  <si>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</si>
  <si>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</si>
  <si>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</si>
  <si>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</si>
  <si>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</si>
  <si>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</si>
  <si>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</si>
  <si>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</si>
  <si>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</si>
  <si>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</si>
  <si>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</si>
  <si>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</si>
  <si>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</si>
  <si>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</si>
  <si>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</si>
  <si>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</si>
  <si>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</si>
  <si>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</si>
  <si>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</si>
  <si>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</si>
  <si>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</si>
  <si>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</si>
  <si>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</si>
  <si>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</si>
  <si>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</si>
  <si>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</si>
  <si>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</si>
  <si>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</si>
  <si>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</si>
  <si>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</si>
  <si>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</si>
  <si>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</si>
  <si>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</si>
  <si>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</si>
  <si>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</si>
  <si>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</si>
  <si>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</si>
  <si>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</si>
  <si>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</si>
  <si>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</si>
  <si>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</si>
  <si>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</si>
  <si>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</si>
  <si>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</si>
  <si>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</si>
  <si>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</si>
  <si>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</si>
  <si>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</si>
  <si>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</si>
  <si>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</si>
  <si>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</si>
  <si>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</si>
  <si>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</si>
  <si>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</si>
  <si>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</si>
  <si>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</si>
  <si>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</si>
  <si>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</si>
  <si>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</si>
  <si>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</si>
  <si>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</si>
  <si>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</si>
  <si>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</si>
  <si>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</si>
  <si>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</si>
  <si>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</si>
  <si>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</si>
  <si>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</si>
  <si>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</si>
  <si>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</si>
  <si>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</si>
  <si>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</si>
  <si>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</si>
  <si>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</si>
  <si>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</si>
  <si>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</si>
  <si>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</si>
  <si>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</si>
  <si>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</si>
  <si>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</si>
  <si>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</si>
  <si>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</si>
  <si>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</si>
  <si>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</si>
  <si>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</si>
  <si>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</si>
  <si>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</si>
  <si>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</si>
  <si>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</si>
  <si>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</si>
  <si>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</si>
  <si>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</si>
  <si>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</si>
  <si>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</si>
  <si>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</si>
  <si>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</si>
  <si>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</si>
  <si>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</si>
  <si>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</si>
  <si>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</si>
  <si>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</si>
  <si>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</si>
  <si>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</si>
  <si>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</si>
  <si>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</si>
  <si>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</si>
  <si>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</si>
  <si>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</si>
  <si>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</si>
  <si>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</si>
  <si>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</si>
  <si>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</si>
  <si>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</si>
  <si>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</si>
  <si>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</si>
  <si>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</si>
  <si>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</si>
  <si>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</si>
  <si>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</si>
  <si>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</si>
  <si>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</si>
  <si>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</si>
  <si>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</si>
  <si>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</si>
  <si>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</si>
  <si>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</si>
  <si>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</si>
  <si>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</si>
  <si>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</si>
  <si>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</si>
  <si>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</si>
  <si>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</si>
  <si>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</si>
  <si>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</si>
  <si>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</si>
  <si>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</si>
  <si>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</si>
  <si>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</si>
  <si>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</si>
  <si>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</si>
  <si>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</si>
  <si>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</si>
  <si>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</si>
  <si>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</si>
  <si>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</si>
  <si>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</si>
  <si>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</si>
  <si>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</si>
  <si>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</si>
  <si>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</si>
  <si>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</si>
  <si>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</si>
  <si>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</si>
  <si>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</si>
  <si>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</si>
  <si>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</si>
  <si>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</si>
  <si>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</si>
  <si>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</si>
  <si>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</si>
  <si>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</si>
  <si>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</si>
  <si>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</si>
  <si>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</si>
  <si>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</si>
  <si>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</si>
  <si>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</si>
  <si>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</si>
  <si>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</si>
  <si>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</si>
  <si>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</si>
  <si>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</si>
  <si>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</si>
  <si>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</si>
  <si>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</si>
  <si>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</si>
  <si>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</si>
  <si>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</si>
  <si>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</si>
  <si>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</si>
  <si>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</si>
  <si>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</si>
  <si>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</si>
  <si>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</si>
  <si>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</si>
  <si>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</si>
  <si>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</si>
  <si>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</si>
  <si>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</si>
  <si>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</si>
  <si>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</si>
  <si>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</si>
  <si>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</si>
  <si>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</si>
  <si>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</si>
  <si>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</si>
  <si>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</si>
  <si>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</si>
  <si>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</si>
  <si>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</si>
  <si>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</si>
  <si>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</si>
  <si>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</si>
  <si>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</si>
  <si>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</si>
  <si>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</si>
  <si>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</si>
  <si>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</si>
  <si>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</si>
  <si>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</si>
  <si>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</si>
  <si>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</si>
  <si>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</si>
  <si>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</si>
  <si>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</si>
  <si>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</si>
  <si>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</si>
  <si>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</si>
  <si>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</si>
  <si>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</si>
  <si>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</si>
  <si>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</si>
  <si>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</si>
  <si>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</si>
  <si>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</si>
  <si>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</si>
  <si>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</si>
  <si>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</si>
  <si>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</si>
  <si>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</si>
  <si>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</si>
  <si>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</si>
  <si>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</si>
  <si>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</si>
  <si>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</si>
  <si>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</si>
  <si>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</si>
  <si>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</si>
  <si>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</si>
  <si>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</si>
  <si>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</si>
  <si>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</si>
  <si>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</si>
  <si>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</si>
  <si>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</si>
  <si>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</si>
  <si>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</si>
  <si>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</si>
  <si>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</si>
  <si>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</si>
  <si>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</si>
  <si>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</si>
  <si>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</si>
  <si>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</si>
  <si>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</si>
  <si>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</si>
  <si>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</si>
  <si>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</si>
  <si>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</si>
  <si>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</si>
  <si>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</si>
  <si>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</si>
  <si>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</si>
  <si>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</si>
  <si>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</si>
  <si>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</si>
  <si>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</si>
  <si>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</si>
  <si>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</si>
  <si>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</si>
  <si>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</si>
  <si>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</si>
  <si>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</si>
  <si>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</si>
  <si>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</si>
  <si>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</si>
  <si>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</si>
  <si>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</si>
  <si>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</si>
  <si>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</si>
  <si>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</si>
  <si>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</si>
  <si>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</si>
  <si>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</si>
  <si>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</si>
  <si>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</si>
  <si>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</si>
  <si>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</si>
  <si>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</si>
  <si>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</si>
  <si>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</si>
  <si>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</si>
  <si>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</si>
  <si>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</si>
  <si>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</si>
  <si>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</si>
  <si>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</si>
  <si>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</si>
  <si>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</si>
  <si>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</si>
  <si>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</si>
  <si>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</si>
  <si>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</si>
  <si>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</si>
  <si>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</si>
  <si>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</si>
  <si>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</si>
  <si>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</si>
  <si>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</si>
  <si>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</si>
  <si>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</si>
  <si>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</si>
  <si>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</si>
  <si>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</si>
  <si>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</si>
  <si>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</si>
  <si>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</si>
  <si>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</si>
  <si>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</si>
  <si>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</si>
  <si>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</si>
  <si>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</si>
  <si>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</si>
  <si>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</si>
  <si>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</si>
  <si>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</si>
  <si>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</si>
  <si>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</si>
  <si>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</si>
  <si>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</si>
  <si>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</si>
  <si>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</si>
  <si>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</si>
  <si>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</si>
  <si>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</si>
  <si>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</si>
  <si>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</si>
  <si>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</si>
  <si>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</si>
  <si>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</si>
  <si>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</si>
  <si>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</si>
  <si>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</si>
  <si>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</si>
  <si>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</si>
  <si>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</si>
  <si>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</si>
  <si>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</si>
  <si>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</si>
  <si>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</si>
  <si>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</si>
  <si>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</si>
  <si>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</si>
  <si>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</si>
  <si>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</si>
  <si>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</si>
  <si>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</si>
  <si>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</si>
  <si>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</si>
  <si>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</si>
  <si>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</si>
  <si>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</si>
  <si>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</si>
  <si>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</si>
  <si>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</si>
  <si>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</si>
  <si>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</si>
  <si>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</si>
  <si>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</si>
  <si>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</si>
  <si>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</si>
  <si>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</si>
  <si>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</si>
  <si>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</si>
  <si>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</si>
  <si>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</si>
  <si>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</si>
  <si>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</si>
  <si>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</si>
  <si>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</si>
  <si>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</si>
  <si>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</si>
  <si>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</si>
  <si>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</si>
  <si>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</si>
  <si>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</si>
  <si>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</si>
  <si>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</si>
  <si>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</si>
  <si>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</si>
  <si>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</si>
  <si>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</si>
  <si>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</si>
  <si>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</si>
  <si>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</si>
  <si>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</si>
  <si>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</si>
  <si>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</si>
  <si>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</si>
  <si>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</si>
  <si>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</si>
  <si>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</si>
  <si>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</si>
  <si>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</si>
  <si>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</si>
  <si>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</si>
  <si>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</si>
  <si>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</si>
  <si>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</si>
  <si>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</si>
  <si>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</si>
  <si>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</si>
  <si>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</si>
  <si>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</si>
  <si>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</si>
  <si>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</si>
  <si>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</si>
  <si>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</si>
  <si>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</si>
  <si>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</si>
  <si>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</si>
  <si>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</si>
  <si>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</si>
  <si>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</si>
  <si>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</si>
  <si>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</si>
  <si>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</si>
  <si>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</si>
  <si>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</si>
  <si>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</si>
  <si>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</si>
  <si>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</si>
  <si>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</si>
  <si>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</si>
  <si>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</si>
  <si>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</si>
  <si>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</si>
  <si>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</si>
  <si>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</si>
  <si>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</si>
  <si>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</si>
  <si>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</si>
  <si>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</si>
  <si>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</si>
  <si>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</si>
  <si>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</si>
  <si>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</si>
  <si>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</si>
  <si>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</si>
  <si>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</si>
  <si>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</si>
  <si>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</si>
  <si>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</si>
  <si>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</si>
  <si>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</si>
  <si>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</si>
  <si>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</si>
  <si>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</si>
  <si>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</si>
  <si>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</si>
  <si>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</si>
  <si>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</si>
  <si>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</si>
  <si>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</si>
  <si>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</si>
  <si>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</si>
  <si>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</si>
  <si>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</si>
  <si>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</si>
  <si>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</si>
  <si>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</si>
  <si>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</si>
  <si>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</si>
  <si>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</si>
  <si>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</si>
  <si>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</si>
  <si>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</si>
  <si>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</si>
  <si>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</si>
  <si>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</si>
  <si>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</si>
  <si>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</si>
  <si>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</si>
  <si>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</si>
  <si>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</si>
  <si>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</si>
  <si>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</si>
  <si>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</si>
  <si>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</si>
  <si>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</si>
  <si>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</si>
  <si>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</si>
  <si>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</si>
  <si>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</si>
  <si>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</si>
  <si>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</si>
  <si>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</si>
  <si>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</si>
  <si>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</si>
  <si>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</si>
  <si>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</si>
  <si>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</si>
  <si>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</si>
  <si>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</si>
  <si>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</si>
  <si>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</si>
  <si>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</si>
  <si>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</si>
  <si>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</si>
  <si>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</si>
  <si>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</si>
  <si>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</si>
  <si>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</si>
  <si>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</si>
  <si>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</si>
  <si>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</si>
  <si>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</si>
  <si>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</si>
  <si>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</si>
  <si>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</si>
  <si>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</si>
  <si>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</si>
  <si>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</si>
  <si>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</si>
  <si>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</si>
  <si>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</si>
  <si>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</si>
  <si>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</si>
  <si>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</si>
  <si>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</si>
  <si>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</si>
  <si>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</si>
  <si>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</si>
  <si>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</si>
  <si>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</si>
  <si>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</si>
  <si>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</si>
  <si>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</si>
  <si>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</si>
  <si>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</si>
  <si>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</si>
  <si>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</si>
  <si>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</si>
  <si>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</si>
  <si>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</si>
  <si>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</si>
  <si>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</si>
  <si>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</si>
  <si>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</si>
  <si>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</si>
  <si>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</si>
  <si>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</si>
  <si>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</si>
  <si>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</si>
  <si>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</si>
  <si>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</si>
  <si>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</si>
  <si>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</si>
  <si>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</si>
  <si>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</si>
  <si>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</si>
  <si>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</si>
  <si>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</si>
  <si>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</si>
  <si>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</si>
  <si>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</si>
  <si>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</si>
  <si>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</si>
  <si>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</si>
  <si>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</si>
  <si>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</si>
  <si>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</si>
  <si>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</si>
  <si>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</si>
  <si>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</si>
  <si>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</si>
  <si>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</si>
  <si>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</si>
  <si>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</si>
  <si>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</si>
  <si>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</si>
  <si>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</si>
  <si>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</si>
  <si>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</si>
  <si>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</si>
  <si>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</si>
  <si>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</si>
  <si>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</si>
  <si>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</si>
  <si>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</si>
  <si>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</si>
  <si>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</si>
  <si>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</si>
  <si>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</si>
  <si>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</si>
  <si>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</si>
  <si>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</si>
  <si>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</si>
  <si>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</si>
  <si>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</si>
  <si>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</si>
  <si>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</si>
  <si>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</si>
  <si>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</si>
  <si>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</si>
  <si>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</si>
  <si>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</si>
  <si>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</si>
  <si>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</si>
  <si>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</si>
  <si>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</si>
  <si>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</si>
  <si>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</si>
  <si>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</si>
  <si>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</si>
  <si>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</si>
  <si>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</si>
  <si>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</si>
  <si>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</si>
  <si>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</si>
  <si>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</si>
  <si>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</si>
  <si>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</si>
  <si>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</si>
  <si>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</si>
  <si>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</si>
  <si>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</si>
  <si>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</si>
  <si>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</si>
  <si>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</si>
  <si>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</si>
  <si>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</si>
  <si>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</si>
  <si>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</si>
  <si>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</si>
  <si>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</si>
  <si>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</si>
  <si>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</si>
  <si>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</si>
  <si>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</si>
  <si>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</si>
  <si>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</si>
  <si>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</si>
  <si>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</si>
  <si>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</si>
  <si>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</si>
  <si>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</si>
  <si>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</si>
  <si>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</si>
  <si>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</si>
  <si>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</si>
  <si>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</si>
  <si>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</si>
  <si>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</si>
  <si>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</si>
  <si>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</si>
  <si>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</si>
  <si>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</si>
  <si>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</si>
  <si>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</si>
  <si>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</si>
  <si>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</si>
  <si>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</si>
  <si>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</si>
  <si>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</si>
  <si>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</si>
  <si>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</si>
  <si>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</si>
  <si>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</si>
  <si>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</si>
  <si>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</si>
  <si>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</si>
  <si>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</si>
  <si>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</si>
  <si>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</si>
  <si>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</si>
  <si>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</si>
  <si>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</si>
  <si>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</si>
  <si>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</si>
  <si>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</si>
  <si>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</si>
  <si>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</si>
  <si>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</si>
  <si>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</si>
  <si>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</si>
  <si>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</si>
  <si>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</si>
  <si>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</si>
  <si>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</si>
  <si>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</si>
  <si>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</si>
  <si>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</si>
  <si>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</si>
  <si>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</si>
  <si>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</si>
  <si>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</si>
  <si>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</si>
  <si>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</si>
  <si>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</si>
  <si>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</si>
  <si>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</si>
  <si>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</si>
  <si>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</si>
  <si>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</si>
  <si>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</si>
  <si>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</si>
  <si>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</si>
  <si>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</si>
  <si>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</si>
  <si>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</si>
  <si>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</si>
  <si>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</si>
  <si>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</si>
  <si>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</si>
  <si>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</si>
  <si>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</si>
  <si>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</si>
  <si>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</si>
  <si>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</si>
  <si>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</si>
  <si>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</si>
  <si>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</si>
  <si>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</si>
  <si>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</si>
  <si>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</si>
  <si>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</si>
  <si>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</si>
  <si>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</si>
  <si>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</si>
  <si>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</si>
  <si>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</si>
  <si>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</si>
  <si>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</si>
  <si>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</si>
  <si>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</si>
  <si>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</si>
  <si>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</si>
  <si>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</si>
  <si>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</si>
  <si>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</si>
  <si>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</si>
  <si>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</si>
  <si>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</si>
  <si>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</si>
  <si>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</si>
  <si>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</si>
  <si>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</si>
  <si>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</si>
  <si>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</si>
  <si>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</si>
  <si>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</si>
  <si>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</si>
  <si>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</si>
  <si>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</si>
  <si>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</si>
  <si>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</si>
  <si>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</si>
  <si>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</si>
  <si>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</si>
  <si>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</si>
  <si>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</si>
  <si>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</si>
  <si>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</si>
  <si>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</si>
  <si>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</si>
  <si>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</si>
  <si>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</si>
  <si>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</si>
  <si>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</si>
  <si>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</si>
  <si>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</si>
  <si>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</si>
  <si>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</si>
  <si>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</si>
  <si>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</si>
  <si>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</si>
  <si>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</si>
  <si>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</si>
  <si>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</si>
  <si>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</si>
  <si>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</si>
  <si>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</si>
  <si>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</si>
  <si>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</si>
  <si>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</si>
  <si>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</si>
  <si>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</si>
  <si>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</si>
  <si>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</si>
  <si>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</si>
  <si>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</si>
  <si>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</si>
  <si>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</si>
  <si>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</si>
  <si>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</si>
  <si>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</si>
  <si>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</si>
  <si>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</si>
  <si>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</si>
  <si>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</si>
  <si>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</si>
  <si>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</si>
  <si>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</si>
  <si>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</si>
  <si>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</si>
  <si>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</si>
  <si>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</si>
  <si>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</si>
  <si>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</si>
  <si>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</si>
  <si>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</si>
  <si>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</si>
  <si>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</si>
  <si>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</si>
  <si>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</si>
  <si>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</si>
  <si>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</si>
  <si>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</si>
  <si>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</si>
  <si>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</si>
  <si>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</si>
  <si>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</si>
  <si>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</si>
  <si>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</si>
  <si>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</si>
  <si>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</si>
  <si>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</si>
  <si>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</si>
  <si>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</si>
  <si>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</si>
  <si>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</si>
  <si>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</si>
  <si>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</si>
  <si>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</si>
  <si>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</si>
  <si>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</si>
  <si>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</si>
  <si>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</si>
  <si>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</si>
  <si>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</si>
  <si>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</si>
  <si>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</si>
  <si>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</si>
  <si>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</si>
  <si>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</si>
  <si>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</si>
  <si>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</si>
  <si>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</si>
  <si>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</si>
  <si>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</si>
  <si>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</si>
  <si>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</si>
  <si>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</si>
  <si>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</si>
  <si>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</si>
  <si>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</si>
  <si>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</si>
  <si>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</si>
  <si>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</si>
  <si>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</si>
  <si>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</si>
  <si>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</si>
  <si>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</si>
  <si>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</si>
  <si>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</si>
  <si>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</si>
  <si>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</si>
  <si>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</si>
  <si>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</si>
  <si>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</si>
  <si>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</si>
  <si>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</si>
  <si>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</si>
  <si>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</si>
  <si>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</si>
  <si>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</si>
  <si>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</si>
  <si>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</si>
  <si>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</si>
  <si>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</si>
  <si>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</si>
  <si>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</si>
  <si>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</si>
  <si>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</si>
  <si>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</si>
  <si>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</si>
  <si>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</si>
  <si>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</si>
  <si>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</si>
  <si>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</si>
  <si>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</si>
  <si>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</si>
  <si>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</si>
  <si>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</si>
  <si>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</si>
  <si>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</si>
  <si>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</si>
  <si>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</si>
  <si>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</si>
  <si>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</si>
  <si>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</si>
  <si>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</si>
  <si>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</si>
  <si>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</si>
  <si>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</si>
  <si>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</si>
  <si>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</si>
  <si>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</si>
  <si>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</si>
  <si>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</si>
  <si>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</si>
  <si>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</si>
  <si>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</si>
  <si>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</si>
  <si>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</si>
  <si>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</si>
  <si>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</si>
  <si>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</si>
  <si>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</si>
  <si>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</si>
  <si>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</si>
  <si>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</si>
  <si>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</si>
  <si>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</si>
  <si>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</si>
  <si>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</si>
  <si>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</si>
  <si>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</si>
  <si>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</si>
  <si>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</si>
  <si>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</si>
  <si>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</si>
  <si>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</si>
  <si>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</si>
  <si>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</si>
  <si>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</si>
  <si>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</si>
  <si>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</si>
  <si>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</si>
  <si>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</si>
  <si>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</si>
  <si>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</si>
  <si>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</si>
  <si>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</si>
  <si>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</si>
  <si>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</si>
  <si>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</si>
  <si>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</si>
  <si>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</si>
  <si>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</si>
  <si>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</si>
  <si>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</si>
  <si>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</si>
  <si>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</si>
  <si>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</si>
  <si>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</si>
  <si>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</si>
  <si>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</si>
  <si>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</si>
  <si>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</si>
  <si>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</si>
  <si>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</si>
  <si>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</si>
  <si>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</si>
  <si>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</si>
  <si>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</si>
  <si>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</si>
  <si>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</si>
  <si>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</si>
  <si>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</si>
  <si>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</si>
  <si>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</si>
  <si>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</si>
  <si>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</si>
  <si>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</si>
  <si>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</si>
  <si>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</si>
  <si>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</si>
  <si>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</si>
  <si>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</si>
  <si>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</si>
  <si>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</si>
  <si>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</si>
  <si>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</si>
  <si>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</si>
  <si>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</si>
  <si>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</si>
  <si>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</si>
  <si>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</si>
  <si>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</si>
  <si>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</si>
  <si>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</si>
  <si>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</si>
  <si>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</si>
  <si>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</si>
  <si>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</si>
  <si>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</si>
  <si>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</si>
  <si>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</si>
  <si>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</si>
  <si>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</si>
  <si>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</si>
  <si>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</si>
  <si>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</si>
  <si>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</si>
  <si>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</si>
  <si>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</si>
  <si>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</si>
  <si>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</si>
  <si>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</si>
  <si>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</si>
  <si>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</si>
  <si>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</si>
  <si>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</si>
  <si>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</si>
  <si>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</si>
  <si>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</si>
  <si>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</si>
  <si>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</si>
  <si>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</si>
  <si>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</si>
  <si>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</si>
  <si>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</si>
  <si>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</si>
  <si>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</si>
  <si>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</si>
  <si>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</si>
  <si>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</si>
  <si>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</si>
  <si>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</si>
  <si>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</si>
  <si>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</si>
  <si>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</si>
  <si>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</si>
  <si>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</si>
  <si>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</si>
  <si>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</si>
  <si>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</si>
  <si>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</si>
  <si>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</si>
  <si>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</si>
  <si>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</si>
  <si>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</si>
  <si>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</si>
  <si>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</si>
  <si>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</si>
  <si>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</si>
  <si>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</si>
  <si>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</si>
  <si>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</si>
  <si>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</si>
  <si>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</si>
  <si>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</si>
  <si>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</si>
  <si>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</si>
  <si>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</si>
  <si>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</si>
  <si>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</si>
  <si>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</si>
  <si>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</si>
  <si>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</si>
  <si>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</si>
  <si>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</si>
  <si>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</si>
  <si>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</si>
  <si>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</si>
  <si>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</si>
  <si>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</si>
  <si>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</si>
  <si>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</si>
  <si>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</si>
  <si>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</si>
  <si>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</si>
  <si>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</si>
  <si>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</si>
  <si>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</si>
  <si>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</si>
  <si>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</si>
  <si>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</si>
  <si>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</si>
  <si>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</si>
  <si>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</si>
  <si>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</si>
  <si>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</si>
  <si>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</si>
  <si>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</si>
  <si>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</si>
  <si>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</si>
  <si>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</si>
  <si>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</si>
  <si>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</si>
  <si>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</si>
  <si>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</si>
  <si>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</si>
  <si>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</si>
  <si>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</si>
  <si>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</si>
  <si>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</si>
  <si>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</si>
  <si>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</si>
  <si>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</si>
  <si>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</si>
  <si>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</si>
  <si>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</si>
  <si>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</si>
  <si>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</si>
  <si>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</si>
  <si>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</si>
  <si>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</si>
  <si>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</si>
  <si>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</si>
  <si>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</si>
  <si>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</si>
  <si>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</si>
  <si>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</si>
  <si>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</si>
  <si>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</si>
  <si>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</si>
  <si>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</si>
  <si>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</si>
  <si>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</si>
  <si>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</si>
  <si>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</si>
  <si>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</si>
  <si>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</si>
  <si>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</si>
  <si>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</si>
  <si>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</si>
  <si>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</si>
  <si>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</si>
  <si>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</si>
  <si>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</si>
  <si>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</si>
  <si>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</si>
  <si>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</si>
  <si>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</si>
  <si>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</si>
  <si>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</si>
  <si>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</si>
  <si>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</si>
  <si>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</si>
  <si>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</si>
  <si>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</si>
  <si>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</si>
  <si>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</si>
  <si>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</si>
  <si>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</si>
  <si>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</si>
  <si>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</si>
  <si>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</si>
  <si>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</si>
  <si>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</si>
  <si>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</si>
  <si>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</si>
  <si>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</si>
  <si>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</si>
  <si>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</si>
  <si>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</si>
  <si>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</si>
  <si>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</si>
  <si>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</si>
  <si>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</si>
  <si>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</si>
  <si>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</si>
  <si>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</si>
  <si>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</si>
  <si>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</si>
  <si>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</si>
  <si>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</si>
  <si>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</si>
  <si>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</si>
  <si>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</si>
  <si>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</si>
  <si>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</si>
  <si>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</si>
  <si>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</si>
  <si>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</si>
  <si>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</si>
  <si>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</si>
  <si>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</si>
  <si>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</si>
  <si>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</si>
  <si>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</si>
  <si>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</si>
  <si>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</si>
  <si>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</si>
  <si>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</si>
  <si>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</si>
  <si>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</si>
  <si>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</si>
  <si>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</si>
  <si>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</si>
  <si>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</si>
  <si>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</si>
  <si>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</si>
  <si>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</si>
  <si>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</si>
  <si>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</si>
  <si>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</si>
  <si>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</si>
  <si>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</si>
  <si>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</si>
  <si>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</si>
  <si>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</si>
  <si>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</si>
  <si>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</si>
  <si>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</si>
  <si>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</si>
  <si>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</si>
  <si>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</si>
  <si>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</si>
  <si>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</si>
  <si>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</si>
  <si>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</si>
  <si>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</si>
  <si>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</si>
  <si>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</si>
  <si>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</si>
  <si>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</si>
  <si>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</si>
  <si>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</si>
  <si>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</si>
  <si>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</si>
  <si>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</si>
  <si>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</si>
  <si>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</si>
  <si>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</si>
  <si>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</si>
  <si>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</si>
  <si>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</si>
  <si>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</si>
  <si>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</si>
  <si>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</si>
  <si>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</si>
  <si>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</si>
  <si>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</si>
  <si>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</si>
  <si>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</si>
  <si>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</si>
  <si>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</si>
  <si>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</si>
  <si>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</si>
  <si>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</si>
  <si>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</si>
  <si>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</si>
  <si>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</si>
  <si>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</si>
  <si>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</si>
  <si>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</si>
  <si>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</si>
  <si>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</si>
  <si>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</si>
  <si>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</si>
  <si>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</si>
  <si>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</si>
  <si>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</si>
  <si>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</si>
  <si>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</si>
  <si>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</si>
  <si>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</si>
  <si>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</si>
  <si>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</si>
  <si>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</si>
  <si>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</si>
  <si>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</si>
  <si>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</si>
  <si>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</si>
  <si>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</si>
  <si>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</si>
  <si>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</si>
  <si>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</si>
  <si>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</si>
  <si>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</si>
  <si>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</si>
  <si>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</si>
  <si>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</si>
  <si>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</si>
  <si>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</si>
  <si>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</si>
  <si>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</si>
  <si>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</si>
  <si>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</si>
  <si>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</si>
  <si>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</si>
  <si>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</si>
  <si>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</si>
  <si>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</si>
  <si>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</si>
  <si>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</si>
  <si>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</si>
  <si>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</si>
  <si>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</si>
  <si>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</si>
  <si>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</si>
  <si>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</si>
  <si>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</si>
  <si>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</si>
  <si>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</si>
  <si>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</si>
  <si>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</si>
  <si>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</si>
  <si>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</si>
  <si>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</si>
  <si>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</si>
  <si>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</si>
  <si>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</si>
  <si>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</si>
  <si>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</si>
  <si>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</si>
  <si>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</si>
  <si>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</si>
  <si>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</si>
  <si>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</si>
  <si>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</si>
  <si>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</si>
  <si>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</si>
  <si>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</si>
  <si>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</si>
  <si>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</si>
  <si>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</si>
  <si>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</si>
  <si>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</si>
  <si>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</si>
  <si>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</si>
  <si>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</si>
  <si>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</si>
  <si>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</si>
  <si>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</si>
  <si>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</si>
  <si>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</si>
  <si>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</si>
  <si>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</si>
  <si>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</si>
  <si>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</si>
  <si>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</si>
  <si>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</si>
  <si>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</si>
  <si>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</si>
  <si>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</si>
  <si>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</si>
  <si>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</si>
  <si>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</si>
  <si>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</si>
  <si>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</si>
  <si>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</si>
  <si>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</si>
  <si>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</si>
  <si>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</si>
  <si>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</si>
  <si>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</si>
  <si>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</si>
  <si>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</si>
  <si>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</si>
  <si>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</si>
  <si>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</si>
  <si>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</si>
  <si>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</si>
  <si>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</si>
  <si>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</si>
  <si>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</si>
  <si>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</si>
  <si>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</si>
  <si>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</si>
  <si>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</si>
  <si>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</si>
  <si>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</si>
  <si>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</si>
  <si>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</si>
  <si>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</si>
  <si>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</si>
  <si>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</si>
  <si>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</si>
  <si>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</si>
  <si>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</si>
  <si>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</si>
  <si>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</si>
  <si>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</si>
  <si>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</si>
  <si>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</si>
  <si>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</si>
  <si>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</si>
  <si>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</si>
  <si>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</si>
  <si>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</si>
  <si>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</si>
  <si>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</si>
  <si>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</si>
  <si>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</si>
  <si>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</si>
  <si>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</si>
  <si>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</si>
  <si>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</si>
  <si>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</si>
  <si>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</si>
  <si>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</si>
  <si>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</si>
  <si>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</si>
  <si>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</si>
  <si>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</si>
  <si>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</si>
  <si>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</si>
  <si>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</si>
  <si>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</si>
  <si>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</si>
  <si>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</si>
  <si>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</si>
  <si>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</si>
  <si>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</si>
  <si>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</si>
  <si>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</si>
  <si>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</si>
  <si>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</si>
  <si>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</si>
  <si>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</si>
  <si>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</si>
  <si>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</si>
  <si>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</si>
  <si>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</si>
  <si>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</si>
  <si>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</si>
  <si>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</si>
  <si>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</si>
  <si>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</si>
  <si>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</si>
  <si>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</si>
  <si>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</si>
  <si>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</si>
  <si>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</si>
  <si>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</si>
  <si>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</si>
  <si>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</si>
  <si>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</si>
  <si>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</si>
  <si>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</si>
  <si>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</si>
  <si>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</si>
  <si>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</si>
  <si>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</si>
  <si>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</si>
  <si>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</si>
  <si>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</si>
  <si>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</si>
  <si>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</si>
  <si>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</si>
  <si>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</si>
  <si>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</si>
  <si>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</si>
  <si>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</si>
  <si>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</si>
  <si>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</si>
  <si>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</si>
  <si>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</si>
  <si>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</si>
  <si>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</si>
  <si>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</si>
  <si>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</si>
  <si>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</si>
  <si>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</si>
  <si>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</si>
  <si>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</si>
  <si>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</si>
  <si>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</si>
  <si>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</si>
  <si>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</si>
  <si>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</si>
  <si>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</si>
  <si>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</si>
  <si>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</si>
  <si>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</si>
  <si>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</si>
  <si>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</si>
  <si>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</si>
  <si>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</si>
  <si>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</si>
  <si>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</si>
  <si>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</si>
  <si>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</si>
  <si>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</si>
  <si>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</si>
  <si>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</si>
  <si>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</si>
  <si>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</si>
  <si>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</si>
  <si>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</si>
  <si>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</si>
  <si>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</si>
  <si>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</si>
  <si>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</si>
  <si>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</si>
  <si>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</si>
  <si>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</si>
  <si>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</si>
  <si>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</si>
  <si>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</si>
  <si>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</si>
  <si>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</si>
  <si>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</si>
  <si>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</si>
  <si>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</si>
  <si>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</si>
  <si>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</si>
  <si>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</si>
  <si>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</si>
  <si>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</si>
  <si>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</si>
  <si>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</si>
  <si>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</si>
  <si>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</si>
  <si>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</si>
  <si>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</si>
  <si>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</si>
  <si>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</si>
  <si>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</si>
  <si>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</si>
  <si>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</si>
  <si>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</si>
  <si>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</si>
  <si>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</si>
  <si>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</si>
  <si>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</si>
  <si>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</si>
  <si>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</si>
  <si>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</si>
  <si>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</si>
  <si>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</si>
  <si>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</si>
  <si>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</si>
  <si>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</si>
  <si>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</si>
  <si>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</si>
  <si>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</si>
  <si>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</si>
  <si>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</si>
  <si>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</si>
  <si>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</si>
  <si>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</si>
  <si>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</si>
  <si>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</si>
  <si>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</si>
  <si>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</si>
  <si>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</si>
  <si>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</si>
  <si>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</si>
  <si>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</si>
  <si>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</si>
  <si>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</si>
  <si>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</si>
  <si>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</si>
  <si>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</si>
  <si>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</si>
  <si>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</si>
  <si>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</si>
  <si>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</si>
  <si>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</si>
  <si>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</si>
  <si>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</si>
  <si>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</si>
  <si>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</si>
  <si>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</si>
  <si>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</si>
  <si>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</si>
  <si>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</si>
  <si>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</si>
  <si>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</si>
  <si>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</si>
  <si>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</si>
  <si>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</si>
  <si>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</si>
  <si>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</si>
  <si>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</si>
  <si>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</si>
  <si>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</si>
  <si>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</si>
  <si>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</si>
  <si>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</si>
  <si>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</si>
  <si>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</si>
  <si>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</si>
  <si>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</si>
  <si>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</si>
  <si>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</si>
  <si>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</si>
  <si>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</si>
  <si>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</si>
  <si>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</si>
  <si>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</si>
  <si>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</si>
  <si>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</si>
  <si>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</si>
  <si>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</si>
  <si>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</si>
  <si>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</si>
  <si>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</si>
  <si>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</si>
  <si>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</si>
  <si>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</si>
  <si>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</si>
  <si>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</si>
  <si>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</si>
  <si>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</si>
  <si>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</si>
  <si>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</si>
  <si>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</si>
  <si>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</si>
  <si>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</si>
  <si>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</si>
  <si>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</si>
  <si>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</si>
  <si>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</si>
  <si>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</si>
  <si>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</si>
  <si>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</si>
  <si>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</si>
  <si>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</si>
  <si>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</si>
  <si>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</si>
  <si>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</si>
  <si>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</si>
  <si>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</si>
  <si>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</si>
  <si>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</si>
  <si>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</si>
  <si>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</si>
  <si>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</si>
  <si>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</si>
  <si>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</si>
  <si>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</si>
  <si>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</si>
  <si>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</si>
  <si>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</si>
  <si>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</si>
  <si>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</si>
  <si>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</si>
  <si>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</si>
  <si>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</si>
  <si>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</si>
  <si>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</si>
  <si>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</si>
  <si>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</si>
  <si>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</si>
  <si>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</si>
  <si>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</si>
  <si>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</si>
  <si>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</si>
  <si>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</si>
  <si>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</si>
  <si>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</si>
  <si>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</si>
  <si>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</si>
  <si>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</si>
  <si>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</si>
  <si>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</si>
  <si>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</si>
  <si>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</si>
  <si>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</si>
  <si>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</si>
  <si>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</si>
  <si>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</si>
  <si>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</si>
  <si>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</si>
  <si>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</si>
  <si>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</si>
  <si>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</si>
  <si>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</si>
  <si>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</si>
  <si>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</si>
  <si>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</si>
  <si>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</si>
  <si>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</si>
  <si>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</si>
  <si>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</si>
  <si>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</si>
  <si>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</si>
  <si>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</si>
  <si>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</si>
  <si>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</si>
  <si>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</si>
  <si>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</si>
  <si>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</si>
  <si>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</si>
  <si>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</si>
  <si>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</si>
  <si>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</si>
  <si>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</si>
  <si>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</si>
  <si>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</si>
  <si>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</si>
  <si>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</si>
  <si>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</si>
  <si>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</si>
  <si>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</si>
  <si>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</si>
  <si>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</si>
  <si>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</si>
  <si>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</si>
  <si>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</si>
  <si>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</si>
  <si>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</si>
  <si>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</si>
  <si>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</si>
  <si>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</si>
  <si>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</si>
  <si>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</si>
  <si>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</si>
  <si>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</si>
  <si>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</si>
  <si>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</si>
  <si>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</si>
  <si>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</si>
  <si>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</si>
  <si>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</si>
  <si>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</si>
  <si>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</si>
  <si>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</si>
  <si>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</si>
  <si>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</si>
  <si>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</si>
  <si>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</si>
  <si>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</si>
  <si>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</si>
  <si>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</si>
  <si>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</si>
  <si>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</si>
  <si>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</si>
  <si>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</si>
  <si>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</si>
  <si>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</si>
  <si>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</si>
  <si>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</si>
  <si>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</si>
  <si>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</si>
  <si>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</si>
  <si>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</si>
  <si>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</si>
  <si>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</si>
  <si>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</si>
  <si>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</si>
  <si>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</si>
  <si>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</si>
  <si>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</si>
  <si>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</si>
  <si>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</si>
  <si>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</si>
  <si>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</si>
  <si>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</si>
  <si>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</si>
  <si>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</si>
  <si>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</si>
  <si>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</si>
  <si>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</si>
  <si>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</si>
  <si>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</si>
  <si>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</si>
  <si>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</si>
  <si>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</si>
  <si>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</si>
  <si>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</si>
  <si>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</si>
  <si>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</si>
  <si>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</si>
  <si>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</si>
  <si>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</si>
  <si>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</si>
  <si>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</si>
  <si>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</si>
  <si>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</si>
  <si>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</si>
  <si>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</si>
  <si>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</si>
  <si>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</si>
  <si>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</si>
  <si>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</si>
  <si>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</si>
  <si>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</si>
  <si>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</si>
  <si>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</si>
  <si>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</si>
  <si>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</si>
  <si>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</si>
  <si>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</si>
  <si>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</si>
  <si>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</si>
  <si>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</si>
  <si>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</si>
  <si>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</si>
  <si>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</si>
  <si>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</si>
  <si>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</si>
  <si>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</si>
  <si>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</si>
  <si>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</si>
  <si>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</si>
  <si>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</si>
  <si>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</si>
  <si>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</si>
  <si>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</si>
  <si>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</si>
  <si>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</si>
  <si>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</si>
  <si>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</si>
  <si>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</si>
  <si>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</si>
  <si>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</si>
  <si>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</si>
  <si>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</si>
  <si>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</si>
  <si>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</si>
  <si>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</si>
  <si>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</si>
  <si>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</si>
  <si>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</si>
  <si>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</si>
  <si>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</si>
  <si>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</si>
  <si>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</si>
  <si>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</si>
  <si>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</si>
  <si>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</si>
  <si>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</si>
  <si>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</si>
  <si>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</si>
  <si>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</si>
  <si>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</si>
  <si>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</si>
  <si>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</si>
  <si>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</si>
  <si>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</si>
  <si>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</si>
  <si>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</si>
  <si>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</si>
  <si>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</si>
  <si>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</si>
  <si>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</si>
  <si>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</si>
  <si>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</si>
  <si>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</si>
  <si>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</si>
  <si>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</si>
  <si>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</si>
  <si>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</si>
  <si>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</si>
  <si>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</si>
  <si>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</si>
  <si>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</si>
  <si>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</si>
  <si>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</si>
  <si>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</si>
  <si>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</si>
  <si>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</si>
  <si>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</si>
  <si>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</si>
  <si>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</si>
  <si>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</si>
  <si>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</si>
  <si>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</si>
  <si>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</si>
  <si>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</si>
  <si>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</si>
  <si>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</si>
  <si>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</si>
  <si>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</si>
  <si>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</si>
  <si>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</si>
  <si>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</si>
  <si>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</si>
  <si>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</si>
  <si>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</si>
  <si>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</si>
  <si>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</si>
  <si>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</si>
  <si>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</si>
  <si>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</si>
  <si>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</si>
  <si>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</si>
  <si>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</si>
  <si>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</si>
  <si>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</si>
  <si>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</si>
  <si>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</si>
  <si>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</si>
  <si>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</si>
  <si>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</si>
  <si>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</si>
  <si>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</si>
  <si>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</si>
  <si>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</si>
  <si>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</si>
  <si>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</si>
  <si>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</si>
  <si>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</si>
  <si>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</si>
  <si>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</si>
  <si>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</si>
  <si>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</si>
  <si>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</si>
  <si>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</si>
  <si>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</si>
  <si>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</si>
  <si>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</si>
  <si>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</si>
  <si>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</si>
  <si>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</si>
  <si>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</si>
  <si>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</si>
  <si>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</si>
  <si>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</si>
  <si>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</si>
  <si>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</si>
  <si>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</si>
  <si>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</si>
  <si>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</si>
  <si>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</si>
  <si>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</si>
  <si>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</si>
  <si>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</si>
  <si>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</si>
  <si>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</si>
  <si>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</si>
  <si>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</si>
  <si>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</si>
  <si>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</si>
  <si>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</si>
  <si>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</si>
  <si>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</si>
  <si>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</si>
  <si>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</si>
  <si>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</si>
  <si>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</si>
  <si>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</si>
  <si>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</si>
  <si>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</si>
  <si>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</si>
  <si>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</si>
  <si>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</si>
  <si>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</si>
  <si>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</si>
  <si>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</si>
  <si>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</si>
  <si>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</si>
  <si>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</si>
  <si>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</si>
  <si>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</si>
  <si>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</si>
  <si>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</si>
  <si>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</si>
  <si>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</si>
  <si>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</si>
  <si>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</si>
  <si>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</si>
  <si>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</si>
  <si>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</si>
  <si>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</si>
  <si>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</si>
  <si>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</si>
  <si>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</si>
  <si>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</si>
  <si>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</si>
  <si>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</si>
  <si>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</si>
  <si>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</si>
  <si>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</si>
  <si>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</si>
  <si>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</si>
  <si>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</si>
  <si>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</si>
  <si>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</si>
  <si>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</si>
  <si>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</si>
  <si>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</si>
  <si>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</si>
  <si>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</si>
  <si>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</si>
  <si>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</si>
  <si>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</si>
  <si>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</si>
  <si>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</si>
  <si>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</si>
  <si>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</si>
  <si>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</si>
  <si>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</si>
  <si>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</si>
  <si>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</si>
  <si>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</si>
  <si>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</si>
  <si>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</si>
  <si>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</si>
  <si>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</si>
  <si>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</si>
  <si>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</si>
  <si>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</si>
  <si>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</si>
  <si>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</si>
  <si>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</si>
  <si>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</si>
  <si>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</si>
  <si>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</si>
  <si>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</si>
  <si>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</si>
  <si>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</si>
  <si>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</si>
  <si>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</si>
  <si>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</si>
  <si>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</si>
  <si>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</si>
  <si>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</si>
  <si>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</si>
  <si>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</si>
  <si>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</si>
  <si>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</si>
  <si>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</si>
  <si>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</si>
  <si>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</si>
  <si>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</si>
  <si>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</si>
  <si>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</si>
  <si>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</si>
  <si>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</si>
  <si>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</si>
  <si>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</si>
  <si>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</si>
  <si>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</si>
  <si>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</si>
  <si>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</si>
  <si>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</si>
  <si>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</si>
  <si>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</si>
  <si>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</si>
  <si>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</si>
  <si>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</si>
  <si>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</si>
  <si>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</si>
  <si>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</si>
  <si>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</si>
  <si>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</si>
  <si>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</si>
  <si>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</si>
  <si>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</si>
  <si>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</si>
  <si>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</si>
  <si>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</si>
  <si>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</si>
  <si>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</si>
  <si>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</si>
  <si>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</si>
  <si>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</si>
  <si>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</si>
  <si>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</si>
  <si>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</si>
  <si>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</si>
  <si>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</si>
  <si>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</si>
  <si>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</si>
  <si>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</si>
  <si>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</si>
  <si>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</si>
  <si>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</si>
  <si>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</si>
  <si>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</si>
  <si>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</si>
  <si>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</si>
  <si>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</si>
  <si>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</si>
  <si>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</si>
  <si>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</si>
  <si>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</si>
  <si>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</si>
  <si>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</si>
  <si>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</si>
  <si>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</si>
  <si>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</si>
  <si>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</si>
  <si>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</si>
  <si>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</si>
  <si>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</si>
  <si>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</si>
  <si>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</si>
  <si>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</si>
  <si>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</si>
  <si>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</si>
  <si>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</si>
  <si>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</si>
  <si>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</si>
  <si>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</si>
  <si>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</si>
  <si>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</si>
  <si>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</si>
  <si>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</si>
  <si>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</si>
  <si>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</si>
  <si>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</si>
  <si>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</si>
  <si>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</si>
  <si>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</si>
  <si>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</si>
  <si>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</si>
  <si>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</si>
  <si>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</si>
  <si>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</si>
  <si>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</si>
  <si>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</si>
  <si>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</si>
  <si>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</si>
  <si>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</si>
  <si>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</si>
  <si>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</si>
  <si>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</si>
  <si>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</si>
  <si>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</si>
  <si>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</si>
  <si>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</si>
  <si>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</si>
  <si>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</si>
  <si>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</si>
  <si>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</si>
  <si>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</si>
  <si>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</si>
  <si>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</si>
  <si>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</si>
  <si>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</si>
  <si>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</si>
  <si>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</si>
  <si>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</si>
  <si>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</si>
  <si>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</si>
  <si>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</si>
  <si>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</si>
  <si>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</si>
  <si>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</si>
  <si>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</si>
  <si>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</si>
  <si>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</si>
  <si>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</si>
  <si>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</si>
  <si>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</si>
  <si>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</si>
  <si>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</si>
  <si>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</si>
  <si>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</si>
  <si>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</si>
  <si>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</si>
  <si>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</si>
  <si>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</si>
  <si>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</si>
  <si>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</si>
  <si>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</si>
  <si>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</si>
  <si>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</si>
  <si>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</si>
  <si>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</si>
  <si>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</si>
  <si>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</si>
  <si>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</si>
  <si>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</si>
  <si>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</si>
  <si>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</si>
  <si>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</si>
  <si>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</si>
  <si>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</si>
  <si>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</si>
  <si>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</si>
  <si>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</si>
  <si>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</si>
  <si>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</si>
  <si>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</si>
  <si>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</si>
  <si>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</si>
  <si>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</si>
  <si>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</si>
  <si>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</si>
  <si>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</si>
  <si>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</si>
  <si>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</si>
  <si>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</si>
  <si>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</si>
  <si>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</si>
  <si>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</si>
  <si>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</si>
  <si>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</si>
  <si>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</si>
  <si>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</si>
  <si>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</si>
  <si>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</si>
  <si>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</si>
  <si>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</si>
  <si>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</si>
  <si>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</si>
  <si>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</si>
  <si>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</si>
  <si>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</si>
  <si>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</si>
  <si>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</si>
  <si>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</si>
  <si>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</si>
  <si>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</si>
  <si>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</si>
  <si>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</si>
  <si>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</si>
  <si>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</si>
  <si>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</si>
  <si>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</si>
  <si>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</si>
  <si>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</si>
  <si>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</si>
  <si>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</si>
  <si>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</si>
  <si>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</si>
  <si>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</si>
  <si>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</si>
  <si>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</si>
  <si>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</si>
  <si>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</si>
  <si>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</si>
  <si>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</si>
  <si>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</si>
  <si>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</si>
  <si>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</si>
  <si>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</si>
  <si>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</si>
  <si>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</si>
  <si>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</si>
  <si>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</si>
  <si>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</si>
  <si>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</si>
  <si>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</si>
  <si>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</si>
  <si>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</si>
  <si>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</si>
  <si>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</si>
  <si>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</si>
  <si>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</si>
  <si>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</si>
  <si>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</si>
  <si>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</si>
  <si>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</si>
  <si>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</si>
  <si>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</si>
  <si>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</si>
  <si>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</si>
  <si>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</si>
  <si>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</si>
  <si>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</si>
  <si>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</si>
  <si>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</si>
  <si>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</si>
  <si>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</si>
  <si>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</si>
  <si>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</si>
  <si>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</si>
  <si>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</si>
  <si>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</si>
  <si>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</si>
  <si>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</si>
  <si>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</si>
  <si>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</si>
  <si>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</si>
  <si>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</si>
  <si>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</si>
  <si>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</si>
  <si>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</si>
  <si>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</si>
  <si>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</si>
  <si>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</si>
  <si>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</si>
  <si>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</si>
  <si>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</si>
  <si>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</si>
  <si>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</si>
  <si>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</si>
  <si>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</si>
  <si>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</si>
  <si>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</si>
  <si>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</si>
  <si>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</si>
  <si>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</si>
  <si>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</si>
  <si>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</si>
  <si>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</si>
  <si>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</si>
  <si>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</si>
  <si>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</si>
  <si>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</si>
  <si>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</si>
  <si>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</si>
  <si>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</si>
  <si>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</si>
  <si>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</si>
  <si>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</si>
  <si>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</si>
  <si>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</si>
  <si>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</si>
  <si>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</si>
  <si>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</si>
  <si>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</si>
  <si>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</si>
  <si>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</si>
  <si>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</si>
  <si>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</si>
  <si>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</si>
  <si>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</si>
  <si>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</si>
  <si>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</si>
  <si>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</si>
  <si>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</si>
  <si>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</si>
  <si>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</si>
  <si>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</si>
  <si>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</si>
  <si>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</si>
  <si>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</si>
  <si>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</si>
  <si>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</si>
  <si>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</si>
  <si>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</si>
  <si>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</si>
  <si>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</si>
  <si>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</si>
  <si>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</si>
  <si>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</si>
  <si>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</si>
  <si>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</si>
  <si>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</si>
  <si>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</si>
  <si>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</si>
  <si>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</si>
  <si>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</si>
  <si>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</si>
  <si>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</si>
  <si>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</si>
  <si>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</si>
  <si>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</si>
  <si>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</si>
  <si>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</si>
  <si>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</si>
  <si>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</si>
  <si>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</si>
  <si>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</si>
  <si>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</si>
  <si>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</si>
  <si>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</si>
  <si>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</si>
  <si>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</si>
  <si>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</si>
  <si>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</si>
  <si>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</si>
  <si>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</si>
  <si>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</si>
  <si>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</si>
  <si>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</si>
  <si>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</si>
  <si>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</si>
  <si>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</si>
  <si>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</si>
  <si>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</si>
  <si>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</si>
  <si>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</si>
  <si>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</si>
  <si>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</si>
  <si>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</si>
  <si>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</si>
  <si>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</si>
  <si>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</si>
  <si>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</si>
  <si>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</si>
  <si>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</si>
  <si>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</si>
  <si>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</si>
  <si>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</si>
  <si>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</si>
  <si>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</si>
  <si>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</si>
  <si>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</si>
  <si>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</si>
  <si>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</si>
  <si>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</si>
  <si>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</si>
  <si>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</si>
  <si>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</si>
  <si>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</si>
  <si>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</si>
  <si>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</si>
  <si>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</si>
  <si>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</si>
  <si>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</si>
  <si>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</si>
  <si>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</si>
  <si>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</si>
  <si>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</si>
  <si>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</si>
  <si>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</si>
  <si>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</si>
  <si>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</si>
  <si>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</si>
  <si>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</si>
  <si>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</si>
  <si>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</si>
  <si>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</si>
  <si>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</si>
  <si>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</si>
  <si>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</si>
  <si>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</si>
  <si>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</si>
  <si>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</si>
  <si>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</si>
  <si>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</si>
  <si>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</si>
  <si>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</si>
  <si>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</si>
  <si>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</si>
  <si>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</si>
  <si>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</si>
  <si>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</si>
  <si>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</si>
  <si>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</si>
  <si>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</si>
  <si>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</si>
  <si>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</si>
  <si>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</si>
  <si>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</si>
  <si>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</si>
  <si>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</si>
  <si>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</si>
  <si>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</si>
  <si>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</si>
  <si>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</si>
  <si>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</si>
  <si>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</si>
  <si>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</si>
  <si>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</si>
  <si>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</si>
  <si>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</si>
  <si>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</si>
  <si>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</si>
  <si>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</si>
  <si>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</si>
  <si>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</si>
  <si>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</si>
  <si>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</si>
  <si>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</si>
  <si>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</si>
  <si>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</si>
  <si>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</si>
  <si>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</si>
  <si>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</si>
  <si>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</si>
  <si>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</si>
  <si>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</si>
  <si>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</si>
  <si>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</si>
  <si>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</si>
  <si>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</si>
  <si>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</si>
  <si>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</si>
  <si>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</si>
  <si>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</si>
  <si>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</si>
  <si>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</si>
  <si>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</si>
  <si>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</si>
  <si>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</si>
  <si>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</si>
  <si>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</si>
  <si>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</si>
  <si>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</si>
  <si>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</si>
  <si>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</si>
  <si>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</si>
  <si>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</si>
  <si>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</si>
  <si>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</si>
  <si>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</si>
  <si>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</si>
  <si>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</si>
  <si>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</si>
  <si>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</si>
  <si>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</si>
  <si>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</si>
  <si>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</si>
  <si>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</si>
  <si>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</si>
  <si>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</si>
  <si>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</si>
  <si>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</si>
  <si>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</si>
  <si>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</si>
  <si>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</si>
  <si>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</si>
  <si>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</si>
  <si>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</si>
  <si>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</si>
  <si>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</si>
  <si>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</si>
  <si>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</si>
  <si>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</si>
  <si>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</si>
  <si>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</si>
  <si>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</si>
  <si>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</si>
  <si>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</si>
  <si>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</si>
  <si>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</si>
  <si>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</si>
  <si>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</si>
  <si>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</si>
  <si>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</si>
  <si>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</si>
  <si>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</si>
  <si>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</si>
  <si>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</si>
  <si>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</si>
  <si>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</si>
  <si>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</si>
  <si>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</si>
  <si>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</si>
  <si>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</si>
  <si>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</si>
  <si>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</si>
  <si>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</si>
  <si>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</si>
  <si>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</si>
  <si>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</si>
  <si>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</si>
  <si>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</si>
  <si>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</si>
  <si>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</si>
  <si>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</si>
  <si>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</si>
  <si>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</si>
  <si>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</si>
  <si>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</si>
  <si>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</si>
  <si>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</si>
  <si>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</si>
  <si>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</si>
  <si>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</si>
  <si>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</si>
  <si>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</si>
  <si>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</si>
  <si>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</si>
  <si>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</si>
  <si>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</si>
  <si>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</si>
  <si>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</si>
  <si>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</si>
  <si>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</si>
  <si>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</si>
  <si>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</si>
  <si>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</si>
  <si>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</si>
  <si>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</si>
  <si>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</si>
  <si>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</si>
  <si>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</si>
  <si>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</si>
  <si>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</si>
  <si>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</si>
  <si>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</si>
  <si>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</si>
  <si>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</si>
  <si>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</si>
  <si>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</si>
  <si>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</si>
  <si>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</si>
  <si>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</si>
  <si>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</si>
  <si>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</si>
  <si>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</si>
  <si>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</si>
  <si>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</si>
  <si>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</si>
  <si>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</si>
  <si>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</si>
  <si>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</si>
  <si>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</si>
  <si>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</si>
  <si>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</si>
  <si>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</si>
  <si>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</si>
  <si>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</si>
  <si>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</si>
  <si>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</si>
  <si>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</si>
  <si>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</si>
  <si>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</si>
  <si>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</si>
  <si>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</si>
  <si>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</si>
  <si>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</si>
  <si>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</si>
  <si>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</si>
  <si>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</si>
  <si>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</si>
  <si>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</si>
  <si>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</si>
  <si>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</si>
  <si>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</si>
  <si>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</si>
  <si>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</si>
  <si>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</si>
  <si>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</si>
  <si>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</si>
  <si>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</si>
  <si>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</si>
  <si>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</si>
  <si>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</si>
  <si>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</si>
  <si>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</si>
  <si>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</si>
  <si>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</si>
  <si>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</si>
  <si>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</si>
  <si>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</si>
  <si>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</si>
  <si>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</si>
  <si>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</si>
  <si>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</si>
  <si>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</si>
  <si>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</si>
  <si>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</si>
  <si>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</si>
  <si>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</si>
  <si>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</si>
  <si>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</si>
  <si>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</si>
  <si>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</si>
  <si>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</si>
  <si>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</si>
  <si>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</si>
  <si>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</si>
  <si>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</si>
  <si>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</si>
  <si>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</si>
  <si>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</si>
  <si>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</si>
  <si>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</si>
  <si>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</si>
  <si>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</si>
  <si>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</si>
  <si>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</si>
  <si>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</si>
  <si>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</si>
  <si>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</si>
  <si>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</si>
  <si>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</si>
  <si>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</si>
  <si>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</si>
  <si>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</si>
  <si>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</si>
  <si>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</si>
  <si>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</si>
  <si>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</si>
  <si>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</si>
  <si>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</si>
  <si>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</si>
  <si>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</si>
  <si>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</si>
  <si>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</si>
  <si>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</si>
  <si>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</si>
  <si>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</si>
  <si>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</si>
  <si>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</si>
  <si>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</si>
  <si>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</si>
  <si>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</si>
  <si>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</si>
  <si>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</si>
  <si>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</si>
  <si>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</si>
  <si>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</si>
  <si>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</si>
  <si>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</si>
  <si>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</si>
  <si>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</si>
  <si>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</si>
  <si>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</si>
  <si>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</si>
  <si>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</si>
  <si>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</si>
  <si>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</si>
  <si>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</si>
  <si>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</si>
  <si>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</si>
  <si>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</si>
  <si>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</si>
  <si>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</si>
  <si>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</si>
  <si>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</si>
  <si>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</si>
  <si>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</si>
  <si>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</si>
  <si>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</si>
  <si>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</si>
  <si>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</si>
  <si>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</si>
  <si>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</si>
  <si>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</si>
  <si>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</si>
  <si>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</si>
  <si>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</si>
  <si>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</si>
  <si>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</si>
  <si>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</si>
  <si>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</si>
  <si>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</si>
  <si>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</si>
  <si>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</si>
  <si>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</si>
  <si>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</si>
  <si>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</si>
  <si>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</si>
  <si>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</si>
  <si>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</si>
  <si>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</si>
  <si>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</si>
  <si>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</si>
  <si>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</si>
  <si>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</si>
  <si>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</si>
  <si>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</si>
  <si>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</si>
  <si>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</si>
  <si>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</si>
  <si>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</si>
  <si>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</si>
  <si>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</si>
  <si>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</si>
  <si>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</si>
  <si>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</si>
  <si>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</si>
  <si>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</si>
  <si>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</si>
  <si>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</si>
  <si>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</si>
  <si>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</si>
  <si>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</si>
  <si>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</si>
  <si>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</si>
  <si>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</si>
  <si>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</si>
  <si>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</si>
  <si>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</si>
  <si>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</si>
  <si>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</si>
  <si>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</si>
  <si>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</si>
  <si>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</si>
  <si>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</si>
  <si>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</si>
  <si>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</si>
  <si>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</si>
  <si>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</si>
  <si>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</si>
  <si>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</si>
  <si>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</si>
  <si>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</si>
  <si>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</si>
  <si>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</si>
  <si>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</si>
  <si>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</si>
  <si>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</si>
  <si>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</si>
  <si>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</si>
  <si>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</si>
  <si>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</si>
  <si>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</si>
  <si>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</si>
  <si>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</si>
  <si>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</si>
  <si>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</si>
  <si>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</si>
  <si>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</si>
  <si>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</si>
  <si>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</si>
  <si>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</si>
  <si>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</si>
  <si>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</si>
  <si>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</si>
  <si>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</si>
  <si>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</si>
  <si>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</si>
  <si>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</si>
  <si>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</si>
  <si>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</si>
  <si>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</si>
  <si>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</si>
  <si>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</si>
  <si>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</si>
  <si>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</si>
  <si>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</si>
  <si>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</si>
  <si>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</si>
  <si>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</si>
  <si>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</si>
  <si>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</si>
  <si>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</si>
  <si>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</si>
  <si>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</si>
  <si>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</si>
  <si>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</si>
  <si>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</si>
  <si>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</si>
  <si>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</si>
  <si>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</si>
  <si>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</si>
  <si>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</si>
  <si>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</si>
  <si>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</si>
  <si>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</si>
  <si>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</si>
  <si>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</si>
  <si>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</si>
  <si>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</si>
  <si>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</si>
  <si>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</si>
  <si>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</si>
  <si>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</si>
  <si>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</si>
  <si>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</si>
  <si>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</si>
  <si>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</si>
  <si>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</si>
  <si>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</si>
  <si>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</si>
  <si>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</si>
  <si>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</si>
  <si>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</si>
  <si>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</si>
  <si>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</si>
  <si>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</si>
  <si>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</si>
  <si>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</si>
  <si>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</si>
  <si>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</si>
  <si>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</si>
  <si>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</si>
  <si>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</si>
  <si>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</si>
  <si>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</si>
  <si>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</si>
  <si>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</si>
  <si>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</si>
  <si>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</si>
  <si>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</si>
  <si>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</si>
  <si>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</si>
  <si>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</si>
  <si>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</si>
  <si>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</si>
  <si>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</si>
  <si>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</si>
  <si>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</si>
  <si>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</si>
  <si>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</si>
  <si>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</si>
  <si>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</si>
  <si>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</si>
  <si>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</si>
  <si>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</si>
  <si>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</si>
  <si>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</si>
  <si>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</si>
  <si>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</si>
  <si>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</si>
  <si>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</si>
  <si>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</si>
  <si>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</si>
  <si>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</si>
  <si>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</si>
  <si>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</si>
  <si>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</si>
  <si>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</si>
  <si>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</si>
  <si>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</si>
  <si>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</si>
  <si>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</si>
  <si>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</si>
  <si>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</si>
  <si>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</si>
  <si>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</si>
  <si>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</si>
  <si>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</si>
  <si>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</si>
  <si>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</si>
  <si>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</si>
  <si>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</si>
  <si>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</si>
  <si>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</si>
  <si>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</si>
  <si>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</si>
  <si>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</si>
  <si>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</si>
  <si>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</si>
  <si>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</si>
  <si>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</si>
  <si>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</si>
  <si>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</si>
  <si>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</si>
  <si>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</si>
  <si>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</si>
  <si>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</si>
  <si>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</si>
  <si>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</si>
  <si>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</si>
  <si>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</si>
  <si>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</si>
  <si>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</si>
  <si>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</si>
  <si>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</si>
  <si>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</si>
  <si>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</si>
  <si>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</si>
  <si>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</si>
  <si>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</si>
  <si>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</si>
  <si>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</si>
  <si>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</si>
  <si>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</si>
  <si>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</si>
  <si>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</si>
  <si>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</si>
  <si>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</si>
  <si>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</si>
  <si>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</si>
  <si>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</si>
  <si>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</si>
  <si>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</si>
  <si>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</si>
  <si>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</si>
  <si>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</si>
  <si>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</si>
  <si>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</si>
  <si>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</si>
  <si>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</si>
  <si>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</si>
  <si>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</si>
  <si>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</si>
  <si>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</si>
  <si>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</si>
  <si>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</si>
  <si>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</si>
  <si>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</si>
  <si>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</si>
  <si>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</si>
  <si>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</si>
  <si>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</si>
  <si>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</si>
  <si>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</si>
  <si>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</si>
  <si>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</si>
  <si>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</si>
  <si>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</si>
  <si>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</si>
  <si>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</si>
  <si>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</si>
  <si>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</si>
  <si>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</si>
  <si>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</si>
  <si>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</si>
  <si>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</si>
  <si>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</si>
  <si>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</si>
  <si>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</si>
  <si>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</si>
  <si>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</si>
  <si>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</si>
  <si>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</si>
  <si>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</si>
  <si>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</si>
  <si>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</si>
  <si>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</si>
  <si>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</si>
  <si>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</si>
  <si>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</si>
  <si>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</si>
  <si>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</si>
  <si>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</si>
  <si>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</si>
  <si>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</si>
  <si>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</si>
  <si>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</si>
  <si>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</si>
  <si>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</si>
  <si>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</si>
  <si>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</si>
  <si>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</si>
  <si>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</si>
  <si>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</si>
  <si>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</si>
  <si>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</si>
  <si>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</si>
  <si>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</si>
  <si>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</si>
  <si>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</si>
  <si>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</si>
  <si>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</si>
  <si>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</si>
  <si>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</si>
  <si>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</si>
  <si>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</si>
  <si>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</si>
  <si>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</si>
  <si>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</si>
  <si>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</si>
  <si>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</si>
  <si>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</si>
  <si>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</si>
  <si>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</si>
  <si>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</si>
  <si>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</si>
  <si>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</si>
  <si>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</si>
  <si>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</si>
  <si>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</si>
  <si>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</si>
  <si>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</si>
  <si>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</si>
  <si>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</si>
  <si>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</si>
  <si>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</si>
  <si>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</si>
  <si>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</si>
  <si>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</si>
  <si>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</si>
  <si>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</si>
  <si>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</si>
  <si>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</si>
  <si>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</si>
  <si>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</si>
  <si>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</si>
  <si>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</si>
  <si>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</si>
  <si>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</si>
  <si>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</si>
  <si>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</si>
  <si>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</si>
  <si>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</si>
  <si>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</si>
  <si>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</si>
  <si>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</si>
  <si>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</si>
  <si>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</si>
  <si>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</si>
  <si>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</si>
  <si>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</si>
  <si>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</si>
  <si>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</si>
  <si>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</si>
  <si>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</si>
  <si>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</si>
  <si>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</si>
  <si>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</si>
  <si>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</si>
  <si>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</si>
  <si>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</si>
  <si>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</si>
  <si>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</si>
  <si>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</si>
  <si>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</si>
  <si>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</si>
  <si>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</si>
  <si>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</si>
  <si>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</si>
  <si>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</si>
  <si>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</si>
  <si>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</si>
  <si>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</si>
  <si>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</si>
  <si>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</si>
  <si>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</si>
  <si>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</si>
  <si>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</si>
  <si>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</si>
  <si>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</si>
  <si>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</si>
  <si>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</si>
  <si>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</si>
  <si>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</si>
  <si>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</si>
  <si>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</si>
  <si>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</si>
  <si>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</si>
  <si>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</si>
  <si>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</si>
  <si>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</si>
  <si>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</si>
  <si>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</si>
  <si>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</si>
  <si>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</si>
  <si>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</si>
  <si>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</si>
  <si>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</si>
  <si>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</si>
  <si>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</si>
  <si>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</si>
  <si>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</si>
  <si>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</si>
  <si>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</si>
  <si>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</si>
  <si>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</si>
  <si>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</si>
  <si>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</si>
  <si>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</si>
  <si>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</si>
  <si>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</si>
  <si>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</si>
  <si>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</si>
  <si>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</si>
  <si>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</si>
  <si>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</si>
  <si>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</si>
  <si>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</si>
  <si>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</si>
  <si>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</si>
  <si>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</si>
  <si>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</si>
  <si>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</si>
  <si>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</si>
  <si>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</si>
  <si>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</si>
  <si>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</si>
  <si>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</si>
  <si>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</si>
  <si>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</si>
  <si>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</si>
  <si>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</si>
  <si>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</si>
  <si>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</si>
  <si>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</si>
  <si>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</si>
  <si>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</si>
  <si>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</si>
  <si>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</si>
  <si>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</si>
  <si>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</si>
  <si>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</si>
  <si>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</si>
  <si>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</si>
  <si>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</si>
  <si>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</si>
  <si>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</si>
  <si>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</si>
  <si>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</si>
  <si>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</si>
  <si>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</si>
  <si>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</si>
  <si>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</si>
  <si>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</si>
  <si>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</si>
  <si>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</si>
  <si>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</si>
  <si>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</si>
  <si>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</si>
  <si>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</si>
  <si>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</si>
  <si>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</si>
  <si>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</si>
  <si>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</si>
  <si>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</si>
  <si>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</si>
  <si>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</si>
  <si>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</si>
  <si>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</si>
  <si>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</si>
  <si>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</si>
  <si>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</si>
  <si>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</si>
  <si>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</si>
  <si>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</si>
  <si>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</si>
  <si>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</si>
  <si>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</si>
  <si>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</si>
  <si>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</si>
  <si>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</si>
  <si>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</si>
  <si>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</si>
  <si>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</si>
  <si>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</si>
  <si>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</si>
  <si>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</si>
  <si>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</si>
  <si>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</si>
  <si>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</si>
  <si>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</si>
  <si>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</si>
  <si>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</si>
  <si>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</si>
  <si>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</si>
  <si>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</si>
  <si>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</si>
  <si>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</si>
  <si>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</si>
  <si>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</si>
  <si>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</si>
  <si>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</si>
  <si>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</si>
  <si>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</si>
  <si>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</si>
  <si>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</si>
  <si>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</si>
  <si>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</si>
  <si>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</si>
  <si>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</si>
  <si>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</si>
  <si>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</si>
  <si>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</si>
  <si>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</si>
  <si>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</si>
  <si>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</si>
  <si>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</si>
  <si>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</si>
  <si>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</si>
  <si>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</si>
  <si>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</si>
  <si>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</si>
  <si>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</si>
  <si>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</si>
  <si>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</si>
  <si>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</si>
  <si>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</si>
  <si>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</si>
  <si>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</si>
  <si>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</si>
  <si>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</si>
  <si>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</si>
  <si>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</si>
  <si>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</si>
  <si>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</si>
  <si>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</si>
  <si>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</si>
  <si>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</si>
  <si>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</si>
  <si>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</si>
  <si>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</si>
  <si>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</si>
  <si>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</si>
  <si>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</si>
  <si>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</si>
  <si>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</si>
  <si>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</si>
  <si>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</si>
  <si>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</si>
  <si>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</si>
  <si>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</si>
  <si>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</si>
  <si>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</si>
  <si>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</si>
  <si>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</si>
  <si>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</si>
  <si>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</si>
  <si>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</si>
  <si>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</si>
  <si>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</si>
  <si>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</si>
  <si>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</si>
  <si>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</si>
  <si>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</si>
  <si>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</si>
  <si>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</si>
  <si>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</si>
  <si>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</si>
  <si>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</si>
  <si>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</si>
  <si>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</si>
  <si>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</si>
  <si>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</si>
  <si>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</si>
  <si>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</si>
  <si>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</si>
  <si>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</si>
  <si>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</si>
  <si>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</si>
  <si>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</si>
  <si>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</si>
  <si>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</si>
  <si>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</si>
  <si>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</si>
  <si>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</si>
  <si>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</si>
  <si>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</si>
  <si>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</si>
  <si>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</si>
  <si>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</si>
  <si>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</si>
  <si>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</si>
  <si>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</si>
  <si>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</si>
  <si>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</si>
  <si>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</si>
  <si>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</si>
  <si>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</si>
  <si>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</si>
  <si>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</si>
  <si>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</si>
  <si>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</si>
  <si>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</si>
  <si>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</si>
  <si>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</si>
  <si>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</si>
  <si>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</si>
  <si>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</si>
  <si>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</si>
  <si>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</si>
  <si>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</si>
  <si>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</si>
  <si>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</si>
  <si>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</si>
  <si>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</si>
  <si>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</si>
  <si>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</si>
  <si>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</si>
  <si>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</si>
  <si>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</si>
  <si>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</si>
  <si>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</si>
  <si>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</si>
  <si>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</si>
  <si>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</si>
  <si>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</si>
  <si>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</si>
  <si>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</si>
  <si>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</si>
  <si>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</si>
  <si>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</si>
  <si>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</si>
  <si>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</si>
  <si>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</si>
  <si>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</si>
  <si>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</si>
  <si>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</si>
  <si>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</si>
  <si>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</si>
  <si>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</si>
  <si>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</si>
  <si>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</si>
  <si>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</si>
  <si>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</si>
  <si>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</si>
  <si>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</si>
  <si>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</si>
  <si>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</si>
  <si>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</si>
  <si>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</si>
  <si>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</si>
  <si>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</si>
  <si>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</si>
  <si>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</si>
  <si>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</si>
  <si>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</si>
  <si>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</si>
  <si>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</si>
  <si>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</si>
  <si>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</si>
  <si>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</si>
  <si>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</si>
  <si>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</si>
  <si>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</si>
  <si>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</si>
  <si>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</si>
  <si>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</si>
  <si>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</si>
  <si>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</si>
  <si>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</si>
  <si>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</si>
  <si>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</si>
  <si>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</si>
  <si>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</si>
  <si>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</si>
  <si>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</si>
  <si>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</si>
  <si>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</si>
  <si>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</si>
  <si>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</si>
  <si>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</si>
  <si>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</si>
  <si>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</si>
  <si>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</si>
  <si>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</si>
  <si>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</si>
  <si>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</si>
  <si>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</si>
  <si>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</si>
  <si>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</si>
  <si>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</si>
  <si>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</si>
  <si>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</si>
  <si>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</si>
  <si>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</si>
  <si>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</si>
  <si>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</si>
  <si>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</si>
  <si>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</si>
  <si>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</si>
  <si>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</si>
  <si>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</si>
  <si>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</si>
  <si>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</si>
  <si>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</si>
  <si>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</si>
  <si>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</si>
  <si>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</si>
  <si>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</si>
  <si>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</si>
  <si>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</si>
  <si>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</si>
  <si>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</si>
  <si>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</si>
  <si>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</si>
  <si>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</si>
  <si>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</si>
  <si>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</si>
  <si>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</si>
  <si>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</si>
  <si>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</si>
  <si>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</si>
  <si>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</si>
  <si>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</si>
  <si>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</si>
  <si>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</si>
  <si>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</si>
  <si>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</si>
  <si>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</si>
  <si>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</si>
  <si>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</si>
  <si>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</si>
  <si>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</si>
  <si>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</si>
  <si>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</si>
  <si>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</si>
  <si>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</si>
  <si>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</si>
  <si>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</si>
  <si>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</si>
  <si>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</si>
  <si>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</si>
  <si>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</si>
  <si>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</si>
  <si>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</si>
  <si>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</si>
  <si>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</si>
  <si>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</si>
  <si>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</si>
  <si>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</si>
  <si>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</si>
  <si>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</si>
  <si>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</si>
  <si>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</si>
  <si>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</si>
  <si>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</si>
  <si>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</si>
  <si>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</si>
  <si>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</si>
  <si>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</si>
  <si>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</si>
  <si>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</si>
  <si>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</si>
  <si>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</si>
  <si>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</si>
  <si>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</si>
  <si>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</si>
  <si>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</si>
  <si>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</si>
  <si>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</si>
  <si>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</si>
  <si>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</si>
  <si>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</si>
  <si>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</si>
  <si>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</si>
  <si>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</si>
  <si>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</si>
  <si>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</si>
  <si>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</si>
  <si>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</si>
  <si>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</si>
  <si>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</si>
  <si>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</si>
  <si>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</si>
  <si>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</si>
  <si>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</si>
  <si>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</si>
  <si>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</si>
  <si>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</si>
  <si>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</si>
  <si>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</si>
  <si>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</si>
  <si>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</si>
  <si>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</si>
  <si>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</si>
  <si>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</si>
  <si>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</si>
  <si>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</si>
  <si>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</si>
  <si>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</si>
  <si>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</si>
  <si>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</si>
  <si>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</si>
  <si>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</si>
  <si>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</si>
  <si>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</si>
  <si>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</si>
  <si>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</si>
  <si>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</si>
  <si>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</si>
  <si>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</si>
  <si>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</si>
  <si>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</si>
  <si>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</si>
  <si>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</si>
  <si>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</si>
  <si>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</si>
  <si>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</si>
  <si>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</si>
  <si>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</si>
  <si>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</si>
  <si>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</si>
  <si>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</si>
  <si>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</si>
  <si>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</si>
  <si>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</si>
  <si>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</si>
  <si>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</si>
  <si>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</si>
  <si>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</si>
  <si>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</si>
  <si>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</si>
  <si>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</si>
  <si>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</si>
  <si>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</si>
  <si>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</si>
  <si>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</si>
  <si>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</si>
  <si>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</si>
  <si>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</si>
  <si>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</si>
  <si>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</si>
  <si>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</si>
  <si>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</si>
  <si>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</si>
  <si>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</si>
  <si>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</si>
  <si>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</si>
  <si>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</si>
  <si>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</si>
  <si>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</si>
  <si>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</si>
  <si>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</si>
  <si>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</si>
  <si>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</si>
  <si>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</si>
  <si>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</si>
  <si>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</si>
  <si>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</si>
  <si>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</si>
  <si>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</si>
  <si>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</si>
  <si>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</si>
  <si>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</si>
  <si>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</si>
  <si>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</si>
  <si>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</si>
  <si>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</si>
  <si>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</si>
  <si>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</si>
  <si>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</si>
  <si>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</si>
  <si>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</si>
  <si>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</si>
  <si>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</si>
  <si>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</si>
  <si>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</si>
  <si>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</si>
  <si>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</si>
  <si>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</si>
  <si>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</si>
  <si>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</si>
  <si>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</si>
  <si>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</si>
  <si>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</si>
  <si>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</si>
  <si>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</si>
  <si>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</si>
  <si>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</si>
  <si>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</si>
  <si>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</si>
  <si>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</si>
  <si>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</si>
  <si>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</si>
  <si>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</si>
  <si>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</si>
  <si>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</si>
  <si>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</si>
  <si>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</si>
  <si>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</si>
  <si>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</si>
  <si>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</si>
  <si>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</si>
  <si>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</si>
  <si>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</si>
  <si>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</si>
  <si>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</si>
  <si>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</si>
  <si>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</si>
  <si>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</si>
  <si>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</si>
  <si>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</si>
  <si>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</si>
  <si>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</si>
  <si>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</si>
  <si>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</si>
  <si>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</si>
  <si>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</si>
  <si>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</si>
  <si>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</si>
  <si>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</si>
  <si>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</si>
  <si>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</si>
  <si>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</si>
  <si>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</si>
  <si>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</si>
  <si>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</si>
  <si>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</si>
  <si>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</si>
  <si>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</si>
  <si>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</si>
  <si>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</si>
  <si>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</si>
  <si>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</si>
  <si>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</si>
  <si>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</si>
  <si>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</si>
  <si>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</si>
  <si>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</si>
  <si>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</si>
  <si>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</si>
  <si>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</si>
  <si>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</si>
  <si>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</si>
  <si>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</si>
  <si>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</si>
  <si>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</si>
  <si>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</si>
  <si>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</si>
  <si>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</si>
  <si>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</si>
  <si>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</si>
  <si>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</si>
  <si>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</si>
  <si>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</si>
  <si>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</si>
  <si>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</si>
  <si>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</si>
  <si>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</si>
  <si>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</si>
  <si>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</si>
  <si>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</si>
  <si>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</si>
  <si>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</si>
  <si>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</si>
  <si>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</si>
  <si>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</si>
  <si>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</si>
  <si>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</si>
  <si>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</si>
  <si>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</si>
  <si>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</si>
  <si>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</si>
  <si>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</si>
  <si>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</si>
  <si>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</si>
  <si>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</si>
  <si>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</si>
  <si>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</si>
  <si>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</si>
  <si>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</si>
  <si>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</si>
  <si>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</si>
  <si>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</si>
  <si>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</si>
  <si>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</si>
  <si>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</si>
  <si>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</si>
  <si>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</si>
  <si>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</si>
  <si>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</si>
  <si>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</si>
  <si>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</si>
  <si>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</si>
  <si>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</si>
  <si>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</si>
  <si>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</si>
  <si>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</si>
  <si>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</si>
  <si>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</si>
  <si>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</si>
  <si>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</si>
  <si>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</si>
  <si>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</si>
  <si>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</si>
  <si>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</si>
  <si>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</si>
  <si>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</si>
  <si>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</si>
  <si>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</si>
  <si>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</si>
  <si>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</si>
  <si>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</si>
  <si>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</si>
  <si>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</si>
  <si>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</si>
  <si>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</si>
  <si>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</si>
  <si>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</si>
  <si>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</si>
  <si>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</si>
  <si>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</si>
  <si>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</si>
  <si>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</si>
  <si>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</si>
  <si>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</si>
  <si>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</si>
  <si>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</si>
  <si>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</si>
  <si>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</si>
  <si>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</si>
  <si>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</si>
  <si>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</si>
  <si>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</si>
  <si>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</si>
  <si>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</si>
  <si>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</si>
  <si>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</si>
  <si>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</si>
  <si>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</si>
  <si>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</si>
  <si>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</si>
  <si>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</si>
  <si>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</si>
  <si>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</si>
  <si>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</si>
  <si>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</si>
  <si>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</si>
  <si>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</si>
  <si>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</si>
  <si>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</si>
  <si>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</si>
  <si>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</si>
  <si>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</si>
  <si>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</si>
  <si>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</si>
  <si>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</si>
  <si>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</si>
  <si>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</si>
  <si>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</si>
  <si>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</si>
  <si>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</si>
  <si>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</si>
  <si>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</si>
  <si>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</si>
  <si>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</si>
  <si>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</si>
  <si>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</si>
  <si>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</si>
  <si>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</si>
  <si>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</si>
  <si>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</si>
  <si>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</si>
  <si>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</si>
  <si>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</si>
  <si>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</si>
  <si>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</si>
  <si>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</si>
  <si>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</si>
  <si>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</si>
  <si>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</si>
  <si>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</si>
  <si>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</si>
  <si>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</si>
  <si>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</si>
  <si>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</si>
  <si>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</si>
  <si>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</si>
  <si>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</si>
  <si>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</si>
  <si>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</si>
  <si>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</si>
  <si>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</si>
  <si>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</si>
  <si>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</si>
  <si>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</si>
  <si>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</si>
  <si>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</si>
  <si>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</si>
  <si>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</si>
  <si>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</si>
  <si>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</si>
  <si>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</si>
  <si>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</si>
  <si>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</si>
  <si>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</si>
  <si>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</si>
  <si>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</si>
  <si>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</si>
  <si>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</si>
  <si>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</si>
  <si>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</si>
  <si>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</si>
  <si>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</si>
  <si>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</si>
  <si>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</si>
  <si>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</si>
  <si>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</si>
  <si>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</si>
  <si>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</si>
  <si>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</si>
  <si>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</si>
  <si>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</si>
  <si>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</si>
  <si>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</si>
  <si>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</si>
  <si>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</si>
  <si>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</si>
  <si>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</si>
  <si>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</si>
  <si>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</si>
  <si>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</si>
  <si>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</si>
  <si>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</si>
  <si>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</si>
  <si>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</si>
  <si>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</si>
  <si>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</si>
  <si>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</si>
  <si>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</si>
  <si>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</si>
  <si>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</si>
  <si>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</si>
  <si>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</si>
  <si>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</si>
  <si>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</si>
  <si>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</si>
  <si>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</si>
  <si>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</si>
  <si>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</si>
  <si>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</si>
  <si>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</si>
  <si>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</si>
  <si>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</si>
  <si>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</si>
  <si>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</si>
  <si>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</si>
  <si>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</si>
  <si>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</si>
  <si>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</si>
  <si>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</si>
  <si>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</si>
  <si>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</si>
  <si>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</si>
  <si>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</si>
  <si>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</si>
  <si>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</si>
  <si>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</si>
  <si>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</si>
  <si>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</si>
  <si>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</si>
  <si>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</si>
  <si>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</si>
  <si>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</si>
  <si>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</si>
  <si>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</si>
  <si>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</si>
  <si>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</si>
  <si>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</si>
  <si>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</si>
  <si>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</si>
  <si>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</si>
  <si>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</si>
  <si>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</si>
  <si>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</si>
  <si>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</si>
  <si>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</si>
  <si>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</si>
  <si>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</si>
  <si>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</si>
  <si>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</si>
  <si>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</si>
  <si>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</si>
  <si>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</si>
  <si>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</si>
  <si>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</si>
  <si>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</si>
  <si>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</si>
  <si>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</si>
  <si>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</si>
  <si>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</si>
  <si>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</si>
  <si>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</si>
  <si>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</si>
  <si>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</si>
  <si>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</si>
  <si>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</si>
  <si>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</si>
  <si>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</si>
  <si>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</si>
  <si>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</si>
  <si>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</si>
  <si>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</si>
  <si>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</si>
  <si>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</si>
  <si>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</si>
  <si>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</si>
  <si>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</si>
  <si>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</si>
  <si>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</si>
  <si>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</si>
  <si>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</si>
  <si>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</si>
  <si>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</si>
  <si>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</si>
  <si>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</si>
  <si>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</si>
  <si>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</si>
  <si>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</si>
  <si>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</si>
  <si>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</si>
  <si>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</si>
  <si>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</si>
  <si>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</si>
  <si>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</si>
  <si>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</si>
  <si>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</si>
  <si>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</si>
  <si>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</si>
  <si>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</si>
  <si>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</si>
  <si>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</si>
  <si>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</si>
  <si>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</si>
  <si>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</si>
  <si>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</si>
  <si>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</si>
  <si>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</si>
  <si>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</si>
  <si>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</si>
  <si>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</si>
  <si>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</si>
  <si>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</si>
  <si>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</si>
  <si>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</si>
  <si>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</si>
  <si>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</si>
  <si>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</si>
  <si>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</si>
  <si>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</si>
  <si>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</si>
  <si>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</si>
  <si>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</si>
  <si>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</si>
  <si>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</si>
  <si>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</si>
  <si>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</si>
  <si>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</si>
  <si>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</si>
  <si>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</si>
  <si>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</si>
  <si>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</si>
  <si>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</si>
  <si>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</si>
  <si>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</si>
  <si>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</si>
  <si>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</si>
  <si>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</si>
  <si>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</si>
  <si>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</si>
  <si>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</si>
  <si>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</si>
  <si>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</si>
  <si>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</si>
  <si>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</si>
  <si>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</si>
  <si>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</si>
  <si>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</si>
  <si>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</si>
  <si>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</si>
  <si>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</si>
  <si>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</si>
  <si>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</si>
  <si>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</si>
  <si>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</si>
  <si>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</si>
  <si>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</si>
  <si>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</si>
  <si>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</si>
  <si>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</si>
  <si>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</si>
  <si>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</si>
  <si>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</si>
  <si>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</si>
  <si>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</si>
  <si>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</si>
  <si>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</si>
  <si>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</si>
  <si>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</si>
  <si>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</si>
  <si>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</si>
  <si>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</si>
  <si>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</si>
  <si>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</si>
  <si>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</si>
  <si>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</si>
  <si>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</si>
  <si>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</si>
  <si>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</si>
  <si>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</si>
  <si>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</si>
  <si>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</si>
  <si>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</si>
  <si>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</si>
  <si>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</si>
  <si>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</si>
  <si>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</si>
  <si>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</si>
  <si>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</si>
  <si>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</si>
  <si>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</si>
  <si>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</si>
  <si>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</si>
  <si>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</si>
  <si>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</si>
  <si>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</si>
  <si>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</si>
  <si>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</si>
  <si>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</si>
  <si>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</si>
  <si>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</si>
  <si>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</si>
  <si>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</si>
  <si>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</si>
  <si>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</si>
  <si>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</si>
  <si>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</si>
  <si>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</si>
  <si>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</si>
  <si>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</si>
  <si>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</si>
  <si>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</si>
  <si>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</si>
  <si>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</si>
  <si>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</si>
  <si>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</si>
  <si>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</si>
  <si>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</si>
  <si>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</si>
  <si>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</si>
  <si>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</si>
  <si>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</si>
  <si>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</si>
  <si>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</si>
  <si>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</si>
  <si>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</si>
  <si>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</si>
  <si>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</si>
  <si>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</si>
  <si>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</si>
  <si>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</si>
  <si>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</si>
  <si>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</si>
  <si>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</si>
  <si>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</si>
  <si>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</si>
  <si>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</si>
  <si>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</si>
  <si>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</si>
  <si>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</si>
  <si>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</si>
  <si>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</si>
  <si>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</si>
  <si>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</si>
  <si>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</si>
  <si>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</si>
  <si>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</si>
  <si>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</si>
  <si>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</si>
  <si>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</si>
  <si>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</si>
  <si>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</si>
  <si>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</si>
  <si>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</si>
  <si>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</si>
  <si>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</si>
  <si>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</si>
  <si>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</si>
  <si>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</si>
  <si>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</si>
  <si>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</si>
  <si>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</si>
  <si>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</si>
  <si>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</si>
  <si>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</si>
  <si>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</si>
  <si>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</si>
  <si>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</si>
  <si>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</si>
  <si>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</si>
  <si>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</si>
  <si>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</si>
  <si>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</si>
  <si>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</si>
  <si>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</si>
  <si>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</si>
  <si>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</si>
  <si>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</si>
  <si>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</si>
  <si>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</si>
  <si>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</si>
  <si>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</si>
  <si>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</si>
  <si>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</si>
  <si>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</si>
  <si>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</si>
  <si>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</si>
  <si>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</si>
  <si>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</si>
  <si>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</si>
  <si>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</si>
  <si>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</si>
  <si>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</si>
  <si>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</si>
  <si>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</si>
  <si>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</si>
  <si>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</si>
  <si>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</si>
  <si>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</si>
  <si>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</si>
  <si>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</si>
  <si>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</si>
  <si>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</si>
  <si>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</si>
  <si>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</si>
  <si>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</si>
  <si>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</si>
  <si>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</si>
  <si>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</si>
  <si>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</si>
  <si>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</si>
  <si>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</si>
  <si>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</si>
  <si>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</si>
  <si>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</si>
  <si>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</si>
  <si>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</si>
  <si>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</si>
  <si>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</si>
  <si>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</si>
  <si>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</si>
  <si>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</si>
  <si>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</si>
  <si>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</si>
  <si>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</si>
  <si>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</si>
  <si>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</si>
  <si>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</si>
  <si>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</si>
  <si>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</si>
  <si>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</si>
  <si>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</si>
  <si>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</si>
  <si>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</si>
  <si>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</si>
  <si>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</si>
  <si>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</si>
  <si>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</si>
  <si>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</si>
  <si>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</si>
  <si>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</si>
  <si>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</si>
  <si>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</si>
  <si>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</si>
  <si>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</si>
  <si>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</si>
  <si>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</si>
  <si>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</si>
  <si>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</si>
  <si>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</si>
  <si>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</si>
  <si>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</si>
  <si>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</si>
  <si>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</si>
  <si>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</si>
  <si>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</si>
  <si>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</si>
  <si>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</si>
  <si>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</si>
  <si>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</si>
  <si>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</si>
  <si>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</si>
  <si>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</si>
  <si>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</si>
  <si>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</si>
  <si>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</si>
  <si>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</si>
  <si>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</si>
  <si>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</si>
  <si>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</si>
  <si>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</si>
  <si>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</si>
  <si>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</si>
  <si>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</si>
  <si>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</si>
  <si>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</si>
  <si>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</si>
  <si>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</si>
  <si>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</si>
  <si>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</si>
  <si>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</si>
  <si>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</si>
  <si>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</si>
  <si>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</si>
  <si>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</si>
  <si>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</si>
  <si>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</si>
  <si>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</si>
  <si>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</si>
  <si>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</si>
  <si>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</si>
  <si>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</si>
  <si>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</si>
  <si>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</si>
  <si>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</si>
  <si>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</si>
  <si>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</si>
  <si>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</si>
  <si>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</si>
  <si>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</si>
  <si>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</si>
  <si>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</si>
  <si>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</si>
  <si>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</si>
  <si>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</si>
  <si>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</si>
  <si>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</si>
  <si>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</si>
  <si>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</si>
  <si>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</si>
  <si>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</si>
  <si>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</si>
  <si>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</si>
  <si>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</si>
  <si>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</si>
  <si>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</si>
  <si>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</si>
  <si>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</si>
  <si>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</si>
  <si>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</si>
  <si>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</si>
  <si>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</si>
  <si>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</si>
  <si>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</si>
  <si>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</si>
  <si>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</si>
  <si>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</si>
  <si>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</si>
  <si>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</si>
  <si>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</si>
  <si>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</si>
  <si>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</si>
  <si>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</si>
  <si>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</si>
  <si>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</si>
  <si>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</si>
  <si>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</si>
  <si>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</si>
  <si>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</si>
  <si>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</si>
  <si>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</si>
  <si>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</si>
  <si>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</si>
  <si>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</si>
  <si>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</si>
  <si>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</si>
  <si>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</si>
  <si>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</si>
  <si>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</si>
  <si>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</si>
  <si>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</si>
  <si>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</si>
  <si>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</si>
  <si>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</si>
  <si>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</si>
  <si>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</si>
  <si>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</si>
  <si>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</si>
  <si>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</si>
  <si>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</si>
  <si>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</si>
  <si>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</si>
  <si>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</si>
  <si>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</si>
  <si>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</si>
  <si>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</si>
  <si>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</si>
  <si>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</si>
  <si>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</si>
  <si>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</si>
  <si>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</si>
  <si>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</si>
  <si>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</si>
  <si>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</si>
  <si>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</si>
  <si>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</si>
  <si>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</si>
  <si>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</si>
  <si>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</si>
  <si>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</si>
  <si>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</si>
  <si>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</si>
  <si>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</si>
  <si>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</si>
  <si>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</si>
  <si>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</si>
  <si>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</si>
  <si>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</si>
  <si>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</si>
  <si>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</si>
  <si>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</si>
  <si>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</si>
  <si>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</si>
  <si>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</si>
  <si>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</si>
  <si>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</si>
  <si>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</si>
  <si>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</si>
  <si>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</si>
  <si>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</si>
  <si>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</si>
  <si>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</si>
  <si>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</si>
  <si>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</si>
  <si>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</si>
  <si>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</si>
  <si>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</si>
  <si>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</si>
  <si>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</si>
  <si>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</si>
  <si>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</si>
  <si>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</si>
  <si>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</si>
  <si>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</si>
  <si>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</si>
  <si>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</si>
  <si>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</si>
  <si>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</si>
  <si>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</si>
  <si>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</si>
  <si>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</si>
  <si>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</si>
  <si>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</si>
  <si>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</si>
  <si>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</si>
  <si>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</si>
  <si>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</si>
  <si>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</si>
  <si>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</si>
  <si>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</si>
  <si>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</si>
  <si>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</si>
  <si>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</si>
  <si>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</si>
  <si>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</si>
  <si>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</si>
  <si>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</si>
  <si>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</si>
  <si>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</si>
  <si>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</si>
  <si>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</si>
  <si>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</si>
  <si>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</si>
  <si>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</si>
  <si>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</si>
  <si>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</si>
  <si>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</si>
  <si>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</si>
  <si>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</si>
  <si>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</si>
  <si>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</si>
  <si>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</si>
  <si>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</si>
  <si>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</si>
  <si>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</si>
  <si>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</si>
  <si>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</si>
  <si>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</si>
  <si>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</si>
  <si>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</si>
  <si>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</si>
  <si>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</si>
  <si>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</si>
  <si>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</si>
  <si>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</si>
  <si>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</si>
  <si>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</si>
  <si>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</si>
  <si>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</si>
  <si>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</si>
  <si>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</si>
  <si>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</si>
  <si>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</si>
  <si>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</si>
  <si>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</si>
  <si>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</si>
  <si>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</si>
  <si>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</si>
  <si>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</si>
  <si>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</si>
  <si>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</si>
  <si>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</si>
  <si>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</si>
  <si>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</si>
  <si>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</si>
  <si>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</si>
  <si>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</si>
  <si>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</si>
  <si>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</si>
  <si>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</si>
  <si>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</si>
  <si>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</si>
  <si>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</si>
  <si>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</si>
  <si>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</si>
  <si>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</si>
  <si>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</si>
  <si>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</si>
  <si>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</si>
  <si>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</si>
  <si>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</si>
  <si>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</si>
  <si>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</si>
  <si>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</si>
  <si>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</si>
  <si>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</si>
  <si>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</si>
  <si>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</si>
  <si>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</si>
  <si>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</si>
  <si>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</si>
  <si>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</si>
  <si>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</si>
  <si>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</si>
  <si>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</si>
  <si>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</si>
  <si>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</si>
  <si>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</si>
  <si>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</si>
  <si>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</si>
  <si>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</si>
  <si>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</si>
  <si>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</si>
  <si>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</si>
  <si>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</si>
  <si>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</si>
  <si>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</si>
  <si>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</si>
  <si>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</si>
  <si>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</si>
  <si>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</si>
  <si>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</si>
  <si>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</si>
  <si>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</si>
  <si>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</si>
  <si>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</si>
  <si>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</si>
  <si>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</si>
  <si>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</si>
  <si>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</si>
  <si>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</si>
  <si>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</si>
  <si>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</si>
  <si>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</si>
  <si>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</si>
  <si>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</si>
  <si>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</si>
  <si>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</si>
  <si>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</si>
  <si>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</si>
  <si>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</si>
  <si>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</si>
  <si>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</si>
  <si>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</si>
  <si>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</si>
  <si>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</si>
  <si>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</si>
  <si>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</si>
  <si>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</si>
  <si>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</si>
  <si>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</si>
  <si>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</si>
  <si>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</si>
  <si>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</si>
  <si>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</si>
  <si>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</si>
  <si>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</si>
  <si>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</si>
  <si>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</si>
  <si>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</si>
  <si>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</si>
  <si>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</si>
  <si>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</si>
  <si>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</si>
  <si>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</si>
  <si>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</si>
  <si>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</si>
  <si>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</si>
  <si>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</si>
  <si>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</si>
  <si>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</si>
  <si>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</si>
  <si>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</si>
  <si>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</si>
  <si>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</si>
  <si>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</si>
  <si>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</si>
  <si>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</si>
  <si>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</si>
  <si>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</si>
  <si>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</si>
  <si>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</si>
  <si>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</si>
  <si>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</si>
  <si>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</si>
  <si>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</si>
  <si>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</si>
  <si>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</si>
  <si>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</si>
  <si>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</si>
  <si>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</si>
  <si>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</si>
  <si>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</si>
  <si>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</si>
  <si>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</si>
  <si>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</si>
  <si>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</si>
  <si>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</si>
  <si>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</si>
  <si>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</si>
  <si>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</si>
  <si>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</si>
  <si>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</si>
  <si>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</si>
  <si>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</si>
  <si>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</si>
  <si>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</si>
  <si>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</si>
  <si>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</si>
  <si>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</si>
  <si>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</si>
  <si>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</si>
  <si>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</si>
  <si>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</si>
  <si>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</si>
  <si>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</si>
  <si>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</si>
  <si>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</si>
  <si>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</si>
  <si>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</si>
  <si>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</si>
  <si>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</si>
  <si>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</si>
  <si>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</si>
  <si>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</si>
  <si>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</si>
  <si>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</si>
  <si>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</si>
  <si>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</si>
  <si>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</si>
  <si>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</si>
  <si>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</si>
  <si>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</si>
  <si>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</si>
  <si>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</si>
  <si>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</si>
  <si>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</si>
  <si>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</si>
  <si>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</si>
  <si>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</si>
  <si>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</si>
  <si>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</si>
  <si>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</si>
  <si>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</si>
  <si>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</si>
  <si>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</si>
  <si>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</si>
  <si>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</si>
  <si>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</si>
  <si>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</si>
  <si>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</si>
  <si>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</si>
  <si>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</si>
  <si>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</si>
  <si>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</si>
  <si>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</si>
  <si>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</si>
  <si>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</si>
  <si>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</si>
  <si>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</si>
  <si>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</si>
  <si>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</si>
  <si>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</si>
  <si>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</si>
  <si>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</si>
  <si>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</si>
  <si>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</si>
  <si>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</si>
  <si>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</si>
  <si>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</si>
  <si>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</si>
  <si>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</si>
  <si>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</si>
  <si>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</si>
  <si>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</si>
  <si>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</si>
  <si>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</si>
  <si>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</si>
  <si>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</si>
  <si>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</si>
  <si>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</si>
  <si>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</si>
  <si>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</si>
  <si>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</si>
  <si>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</si>
  <si>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</si>
  <si>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</si>
  <si>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</si>
  <si>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</si>
  <si>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</si>
  <si>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</si>
  <si>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</si>
  <si>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</si>
  <si>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</si>
  <si>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</si>
  <si>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</si>
  <si>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</si>
  <si>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</si>
  <si>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</si>
  <si>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</si>
  <si>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</si>
  <si>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</si>
  <si>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</si>
  <si>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</si>
  <si>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</si>
  <si>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</si>
  <si>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</si>
  <si>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</si>
  <si>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</si>
  <si>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</si>
  <si>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</si>
  <si>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</si>
  <si>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</si>
  <si>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</si>
  <si>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</si>
  <si>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</si>
  <si>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</si>
  <si>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</si>
  <si>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</si>
  <si>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</si>
  <si>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</si>
  <si>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</si>
  <si>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</si>
  <si>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</si>
  <si>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</si>
  <si>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</si>
  <si>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</si>
  <si>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</si>
  <si>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</si>
  <si>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</si>
  <si>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</si>
  <si>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</si>
  <si>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</si>
  <si>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</si>
  <si>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</si>
  <si>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</si>
  <si>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</si>
  <si>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</si>
  <si>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</si>
  <si>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</si>
  <si>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</si>
  <si>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</si>
  <si>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</si>
  <si>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</si>
  <si>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</si>
  <si>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</si>
  <si>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</si>
  <si>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</si>
  <si>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</si>
  <si>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</si>
  <si>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</si>
  <si>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</si>
  <si>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</si>
  <si>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</si>
  <si>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</si>
  <si>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</si>
  <si>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</si>
  <si>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</si>
  <si>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</si>
  <si>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</si>
  <si>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</si>
  <si>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</si>
  <si>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</si>
  <si>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</si>
  <si>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</si>
  <si>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</si>
  <si>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</si>
  <si>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</si>
  <si>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</si>
  <si>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</si>
  <si>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</si>
  <si>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</si>
  <si>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</si>
  <si>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</si>
  <si>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</si>
  <si>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</si>
  <si>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</si>
  <si>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</si>
  <si>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</si>
  <si>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</si>
  <si>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</si>
  <si>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</si>
  <si>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</si>
  <si>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</si>
  <si>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</si>
  <si>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</si>
  <si>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</si>
  <si>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</si>
  <si>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</si>
  <si>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</si>
  <si>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</si>
  <si>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</si>
  <si>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</si>
  <si>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</si>
  <si>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</si>
  <si>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</si>
  <si>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</si>
  <si>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</si>
  <si>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</si>
  <si>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</si>
  <si>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</si>
  <si>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</si>
  <si>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</si>
  <si>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</si>
  <si>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</si>
  <si>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</si>
  <si>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</si>
  <si>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</si>
  <si>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</si>
  <si>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</si>
  <si>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</si>
  <si>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</si>
  <si>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</si>
  <si>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</si>
  <si>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</si>
  <si>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</si>
  <si>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</si>
  <si>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</si>
  <si>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</si>
  <si>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</si>
  <si>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</si>
  <si>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</si>
  <si>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</si>
  <si>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</si>
  <si>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</si>
  <si>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</si>
  <si>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</si>
  <si>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</si>
  <si>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</si>
  <si>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</si>
  <si>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</si>
  <si>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</si>
  <si>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</si>
  <si>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</si>
  <si>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</si>
  <si>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</si>
  <si>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</si>
  <si>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</si>
  <si>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</si>
  <si>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</si>
  <si>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</si>
  <si>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</si>
  <si>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</si>
  <si>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</si>
  <si>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</si>
  <si>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</si>
  <si>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</si>
  <si>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</si>
  <si>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</si>
  <si>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</si>
  <si>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</si>
  <si>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</si>
  <si>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</si>
  <si>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</si>
  <si>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</si>
  <si>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</si>
  <si>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</si>
  <si>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</si>
  <si>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</si>
  <si>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</si>
  <si>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</si>
  <si>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</si>
  <si>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</si>
  <si>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</si>
  <si>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</si>
  <si>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</si>
  <si>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</si>
  <si>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</si>
  <si>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</si>
  <si>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</si>
  <si>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</si>
  <si>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</si>
  <si>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</si>
  <si>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</si>
  <si>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</si>
  <si>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</si>
  <si>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</si>
  <si>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</si>
  <si>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</si>
  <si>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</si>
  <si>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</si>
  <si>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</si>
  <si>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</si>
  <si>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</si>
  <si>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</si>
  <si>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</si>
  <si>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</si>
  <si>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</si>
  <si>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</si>
  <si>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</si>
  <si>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</si>
  <si>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</si>
  <si>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</si>
  <si>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</si>
  <si>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</si>
  <si>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</si>
  <si>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</si>
  <si>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</si>
  <si>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</si>
  <si>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</si>
  <si>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</si>
  <si>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</si>
  <si>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</si>
  <si>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</si>
  <si>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</si>
  <si>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</si>
  <si>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</si>
  <si>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</si>
  <si>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</si>
  <si>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</si>
  <si>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</si>
  <si>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</si>
  <si>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</si>
  <si>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</si>
  <si>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</si>
  <si>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</si>
  <si>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</si>
  <si>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</si>
  <si>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</si>
  <si>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</si>
  <si>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</si>
  <si>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</si>
  <si>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</si>
  <si>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</si>
  <si>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</si>
  <si>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</si>
  <si>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</si>
  <si>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</si>
  <si>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</si>
  <si>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</si>
  <si>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</si>
  <si>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</si>
  <si>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</si>
  <si>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</si>
  <si>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</si>
  <si>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</si>
  <si>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</si>
  <si>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</si>
  <si>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</si>
  <si>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</si>
  <si>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</si>
  <si>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</si>
  <si>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</si>
  <si>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</si>
  <si>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</si>
  <si>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</si>
  <si>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</si>
  <si>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</si>
  <si>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</si>
  <si>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</si>
  <si>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</si>
  <si>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</si>
  <si>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</si>
  <si>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</si>
  <si>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</si>
  <si>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</si>
  <si>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</si>
  <si>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</si>
  <si>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</si>
  <si>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</si>
  <si>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</si>
  <si>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</si>
  <si>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</si>
  <si>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</si>
  <si>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</si>
  <si>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</si>
  <si>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</si>
  <si>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</si>
  <si>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</si>
  <si>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</si>
  <si>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</si>
  <si>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</si>
  <si>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</si>
  <si>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</si>
  <si>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</si>
  <si>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</si>
  <si>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</si>
  <si>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</si>
  <si>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</si>
  <si>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</si>
  <si>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</si>
  <si>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</si>
  <si>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</si>
  <si>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</si>
  <si>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</si>
  <si>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</si>
  <si>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</si>
  <si>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</si>
  <si>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</si>
  <si>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</si>
  <si>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</si>
  <si>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</si>
  <si>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</si>
  <si>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</si>
  <si>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</si>
  <si>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</si>
  <si>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</si>
  <si>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</si>
  <si>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</si>
  <si>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</si>
  <si>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</si>
  <si>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</si>
  <si>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</si>
  <si>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</si>
  <si>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</si>
  <si>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</si>
  <si>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</si>
  <si>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</si>
  <si>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</si>
  <si>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</si>
  <si>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</si>
  <si>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</si>
  <si>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</si>
  <si>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</si>
  <si>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</si>
  <si>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</si>
  <si>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</si>
  <si>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</si>
  <si>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</si>
  <si>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</si>
  <si>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</si>
  <si>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</si>
  <si>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</si>
  <si>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</si>
  <si>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</si>
  <si>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</si>
  <si>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</si>
  <si>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</si>
  <si>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</si>
  <si>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</si>
  <si>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</si>
  <si>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</si>
  <si>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</si>
  <si>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</si>
  <si>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</si>
  <si>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</si>
  <si>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</si>
  <si>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</si>
  <si>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</si>
  <si>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</si>
  <si>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</si>
  <si>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</si>
  <si>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</si>
  <si>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</si>
  <si>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</si>
  <si>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</si>
  <si>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</si>
  <si>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</si>
  <si>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</si>
  <si>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</si>
  <si>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</si>
  <si>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</si>
  <si>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</si>
  <si>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</si>
  <si>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</si>
  <si>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</si>
  <si>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</si>
  <si>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</si>
  <si>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</si>
  <si>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</si>
  <si>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</si>
  <si>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</si>
  <si>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</si>
  <si>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</si>
  <si>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</si>
  <si>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</si>
  <si>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</si>
  <si>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</si>
  <si>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</si>
  <si>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</si>
  <si>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</si>
  <si>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</si>
  <si>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</si>
  <si>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</si>
  <si>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</si>
  <si>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</si>
  <si>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</si>
  <si>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</si>
  <si>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</si>
  <si>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</si>
  <si>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</si>
  <si>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</si>
  <si>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</si>
  <si>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</si>
  <si>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</si>
  <si>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</si>
  <si>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</si>
  <si>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</si>
  <si>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</si>
  <si>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</si>
  <si>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</si>
  <si>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</si>
  <si>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</si>
  <si>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</si>
  <si>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</si>
  <si>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</si>
  <si>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</si>
  <si>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</si>
  <si>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</si>
  <si>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</si>
  <si>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</si>
  <si>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</si>
  <si>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</si>
  <si>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</si>
  <si>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</si>
  <si>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</si>
  <si>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</si>
  <si>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</si>
  <si>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</si>
  <si>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</si>
  <si>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</si>
  <si>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</si>
  <si>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</si>
  <si>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</si>
  <si>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</si>
  <si>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</si>
  <si>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</si>
  <si>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</si>
  <si>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</si>
  <si>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</si>
  <si>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</si>
  <si>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</si>
  <si>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</si>
  <si>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</si>
  <si>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</si>
  <si>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</si>
  <si>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</si>
  <si>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</si>
  <si>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</si>
  <si>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</si>
  <si>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</si>
  <si>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</si>
  <si>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</si>
  <si>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</si>
  <si>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</si>
  <si>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</si>
  <si>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</si>
  <si>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</si>
  <si>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</si>
  <si>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</si>
  <si>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</si>
  <si>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</si>
  <si>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</si>
  <si>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</si>
  <si>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</si>
  <si>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</si>
  <si>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</si>
  <si>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</si>
  <si>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</si>
  <si>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</si>
  <si>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</si>
  <si>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</si>
  <si>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</si>
  <si>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</si>
  <si>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</si>
  <si>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</si>
  <si>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</si>
  <si>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</si>
  <si>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</si>
  <si>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</si>
  <si>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</si>
  <si>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</si>
  <si>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</si>
  <si>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</si>
  <si>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</si>
  <si>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</si>
  <si>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</si>
  <si>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</si>
  <si>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</si>
  <si>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</si>
  <si>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</si>
  <si>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</si>
  <si>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</si>
  <si>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</si>
  <si>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</si>
  <si>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</si>
  <si>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</si>
  <si>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</si>
  <si>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</si>
  <si>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</si>
  <si>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</si>
  <si>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</si>
  <si>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</si>
  <si>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</si>
  <si>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</si>
  <si>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</si>
  <si>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</si>
  <si>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</si>
  <si>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</si>
  <si>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</si>
  <si>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</si>
  <si>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</si>
  <si>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</si>
  <si>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</si>
  <si>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</si>
  <si>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</si>
  <si>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</si>
  <si>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</si>
  <si>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</si>
  <si>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</si>
  <si>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</si>
  <si>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</si>
  <si>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</si>
  <si>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</si>
  <si>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</si>
  <si>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</si>
  <si>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</si>
  <si>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</si>
  <si>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</si>
  <si>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</si>
  <si>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</si>
  <si>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</si>
  <si>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</si>
  <si>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</si>
  <si>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</si>
  <si>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</si>
  <si>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</si>
  <si>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</si>
  <si>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</si>
  <si>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</si>
  <si>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</si>
  <si>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</si>
  <si>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</si>
  <si>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</si>
  <si>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</si>
  <si>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</si>
  <si>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</si>
  <si>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</si>
  <si>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</si>
  <si>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</si>
  <si>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</si>
  <si>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</si>
  <si>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</si>
  <si>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</si>
  <si>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</si>
  <si>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</si>
  <si>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</si>
  <si>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</si>
  <si>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</si>
  <si>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</si>
  <si>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</si>
  <si>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</si>
  <si>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</si>
  <si>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</si>
  <si>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</si>
  <si>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</si>
  <si>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</si>
  <si>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</si>
  <si>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</si>
  <si>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</si>
  <si>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</si>
  <si>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</si>
  <si>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</si>
  <si>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</si>
  <si>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</si>
  <si>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</si>
  <si>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</si>
  <si>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</si>
  <si>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</si>
  <si>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</si>
  <si>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</si>
  <si>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</si>
  <si>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</si>
  <si>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</si>
  <si>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</si>
  <si>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</si>
  <si>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</si>
  <si>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</si>
  <si>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</si>
  <si>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</si>
  <si>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</si>
  <si>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</si>
  <si>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</si>
  <si>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</si>
  <si>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</si>
  <si>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</si>
  <si>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</si>
  <si>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</si>
  <si>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</si>
  <si>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</si>
  <si>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</si>
  <si>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</si>
  <si>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</si>
  <si>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</si>
  <si>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</si>
  <si>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</si>
  <si>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</si>
  <si>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</si>
  <si>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</si>
  <si>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</si>
  <si>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</si>
  <si>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</si>
  <si>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</si>
  <si>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</si>
  <si>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</si>
  <si>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</si>
  <si>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</si>
  <si>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</si>
  <si>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</si>
  <si>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</si>
  <si>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</si>
  <si>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</si>
  <si>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</si>
  <si>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</si>
  <si>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</si>
  <si>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</si>
  <si>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</si>
  <si>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</si>
  <si>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</si>
  <si>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</si>
  <si>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</si>
  <si>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</si>
  <si>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</si>
  <si>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</si>
  <si>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</si>
  <si>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</si>
  <si>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</si>
  <si>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</si>
  <si>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</si>
  <si>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</si>
  <si>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</si>
  <si>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</si>
  <si>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</si>
  <si>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</si>
  <si>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</si>
  <si>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</si>
  <si>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</si>
  <si>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</si>
  <si>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</si>
  <si>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</si>
  <si>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</si>
  <si>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</si>
  <si>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</si>
  <si>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</si>
  <si>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</si>
  <si>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</si>
  <si>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</si>
  <si>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</si>
  <si>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</si>
  <si>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</si>
  <si>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</si>
  <si>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</si>
  <si>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</si>
  <si>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</si>
  <si>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</si>
  <si>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</si>
  <si>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</si>
  <si>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</si>
  <si>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</si>
  <si>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</si>
  <si>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</si>
  <si>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</si>
  <si>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</si>
  <si>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</si>
  <si>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</si>
  <si>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</si>
  <si>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</si>
  <si>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</si>
  <si>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</si>
  <si>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</si>
  <si>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</si>
  <si>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</si>
  <si>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</si>
  <si>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</si>
  <si>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</si>
  <si>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</si>
  <si>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</si>
  <si>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</si>
  <si>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</si>
  <si>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</si>
  <si>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</si>
  <si>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</si>
  <si>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</si>
  <si>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</si>
  <si>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</si>
  <si>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</si>
  <si>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</si>
  <si>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</si>
  <si>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</si>
  <si>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</si>
  <si>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</si>
  <si>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</si>
  <si>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</si>
  <si>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</si>
  <si>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</si>
  <si>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</si>
  <si>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</si>
  <si>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</si>
  <si>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</si>
  <si>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</si>
  <si>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</si>
  <si>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</si>
  <si>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</si>
  <si>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</si>
  <si>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</si>
  <si>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</si>
  <si>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</si>
  <si>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</si>
  <si>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</si>
  <si>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</si>
  <si>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</si>
  <si>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</si>
  <si>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</si>
  <si>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</si>
  <si>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</si>
  <si>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</si>
  <si>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</si>
  <si>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</si>
  <si>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</si>
  <si>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</si>
  <si>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</si>
  <si>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</si>
  <si>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</si>
  <si>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</si>
  <si>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</si>
  <si>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</si>
  <si>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</si>
  <si>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</si>
  <si>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</si>
  <si>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</si>
  <si>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</si>
  <si>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</si>
  <si>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</si>
  <si>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</si>
  <si>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</si>
  <si>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</si>
  <si>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</si>
  <si>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</si>
  <si>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</si>
  <si>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</si>
  <si>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</si>
  <si>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</si>
  <si>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</si>
  <si>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</si>
  <si>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</si>
  <si>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</si>
  <si>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</si>
  <si>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</si>
  <si>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</si>
  <si>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</si>
  <si>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</si>
  <si>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</si>
  <si>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</si>
  <si>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</si>
  <si>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</si>
  <si>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</si>
  <si>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</si>
  <si>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</si>
  <si>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</si>
  <si>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</si>
  <si>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</si>
  <si>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</si>
  <si>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</si>
  <si>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</si>
  <si>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</si>
  <si>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</si>
  <si>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</si>
  <si>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</si>
  <si>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</si>
  <si>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</si>
  <si>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</si>
  <si>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</si>
  <si>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</si>
  <si>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</si>
  <si>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</si>
  <si>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</si>
  <si>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</si>
  <si>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</si>
  <si>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</si>
  <si>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</si>
  <si>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</si>
  <si>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</si>
  <si>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</si>
  <si>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</si>
  <si>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</si>
  <si>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</si>
  <si>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</si>
  <si>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</si>
  <si>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</si>
  <si>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</si>
  <si>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</si>
  <si>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</si>
  <si>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</si>
  <si>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</si>
  <si>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</si>
  <si>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</si>
  <si>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</si>
  <si>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</si>
  <si>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</si>
  <si>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</si>
  <si>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</si>
  <si>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</si>
  <si>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</si>
  <si>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</si>
  <si>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</si>
  <si>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</si>
  <si>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</si>
  <si>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</si>
  <si>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</si>
  <si>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</si>
  <si>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</si>
  <si>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</si>
  <si>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</si>
  <si>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</si>
  <si>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</si>
  <si>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</si>
  <si>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</si>
  <si>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</si>
  <si>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</si>
  <si>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</si>
  <si>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</si>
  <si>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</si>
  <si>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</si>
  <si>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</si>
  <si>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</si>
  <si>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</si>
  <si>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</si>
  <si>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</si>
  <si>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</si>
  <si>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</si>
  <si>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</si>
  <si>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</si>
  <si>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</si>
  <si>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</si>
  <si>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</si>
  <si>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</si>
  <si>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</si>
  <si>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</si>
  <si>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</si>
  <si>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</si>
  <si>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</si>
  <si>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</si>
  <si>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</si>
  <si>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</si>
  <si>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</si>
  <si>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</si>
  <si>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</si>
  <si>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</si>
  <si>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</si>
  <si>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</si>
  <si>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</si>
  <si>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</si>
  <si>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</si>
  <si>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</si>
  <si>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</si>
  <si>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</si>
  <si>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</si>
  <si>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</si>
  <si>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</si>
  <si>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</si>
  <si>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</si>
  <si>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</si>
  <si>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</si>
  <si>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</si>
  <si>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</si>
  <si>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</si>
  <si>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</si>
  <si>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</si>
  <si>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</si>
  <si>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</si>
  <si>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</si>
  <si>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</si>
  <si>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</si>
  <si>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</si>
  <si>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</si>
  <si>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</si>
  <si>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</si>
  <si>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</si>
  <si>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</si>
  <si>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</si>
  <si>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</si>
  <si>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</si>
  <si>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</si>
  <si>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</si>
  <si>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</si>
  <si>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</si>
  <si>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</si>
  <si>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</si>
  <si>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</si>
  <si>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</si>
  <si>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</si>
  <si>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</si>
  <si>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</si>
  <si>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</si>
  <si>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</si>
  <si>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</si>
  <si>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</si>
  <si>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</si>
  <si>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</si>
  <si>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</si>
  <si>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</si>
  <si>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</si>
  <si>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</si>
  <si>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</si>
  <si>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</si>
  <si>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</si>
  <si>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</si>
  <si>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</si>
  <si>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</si>
  <si>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</si>
  <si>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</si>
  <si>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</si>
  <si>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</si>
  <si>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</si>
  <si>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</si>
  <si>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</si>
  <si>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</si>
  <si>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</si>
  <si>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</si>
  <si>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</si>
  <si>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</si>
  <si>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</si>
  <si>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</si>
  <si>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</si>
  <si>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</si>
  <si>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</si>
  <si>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</si>
  <si>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</si>
  <si>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</si>
  <si>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</si>
  <si>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</si>
  <si>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</si>
  <si>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</si>
  <si>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</si>
  <si>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</si>
  <si>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</si>
  <si>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</si>
  <si>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</si>
  <si>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</si>
  <si>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</si>
  <si>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</si>
  <si>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</si>
  <si>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</si>
  <si>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</si>
  <si>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</si>
  <si>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</si>
  <si>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</si>
  <si>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</si>
  <si>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</si>
  <si>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</si>
  <si>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</si>
  <si>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</si>
  <si>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</si>
  <si>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</si>
  <si>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</si>
  <si>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</si>
  <si>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</si>
  <si>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</si>
  <si>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</si>
  <si>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</si>
  <si>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</si>
  <si>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</si>
  <si>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</si>
  <si>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</si>
  <si>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</si>
  <si>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</si>
  <si>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</si>
  <si>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</si>
  <si>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</si>
  <si>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</si>
  <si>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</si>
  <si>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</si>
  <si>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</si>
  <si>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</si>
  <si>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</si>
  <si>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</si>
  <si>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</si>
  <si>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</si>
  <si>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</si>
  <si>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</si>
  <si>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</si>
  <si>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</si>
  <si>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</si>
  <si>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</si>
  <si>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</si>
  <si>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</si>
  <si>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</si>
  <si>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</si>
  <si>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</si>
  <si>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</si>
  <si>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</si>
  <si>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</si>
  <si>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</si>
  <si>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</si>
  <si>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</si>
  <si>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</si>
  <si>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</si>
  <si>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</si>
  <si>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</si>
  <si>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</si>
  <si>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</si>
  <si>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</si>
  <si>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</si>
  <si>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</si>
  <si>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</si>
  <si>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</si>
  <si>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</si>
  <si>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</si>
  <si>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</si>
  <si>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</si>
  <si>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</si>
  <si>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</si>
  <si>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</si>
  <si>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</si>
  <si>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</si>
  <si>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</si>
  <si>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</si>
  <si>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</si>
  <si>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</si>
  <si>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</si>
  <si>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</si>
  <si>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</si>
  <si>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</si>
  <si>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</si>
  <si>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</si>
  <si>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</si>
  <si>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</si>
  <si>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</si>
  <si>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</si>
  <si>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</si>
  <si>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</si>
  <si>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</si>
  <si>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</si>
  <si>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</si>
  <si>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</si>
  <si>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</si>
  <si>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</si>
  <si>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</si>
  <si>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</si>
  <si>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</si>
  <si>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</si>
  <si>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</si>
  <si>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</si>
  <si>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</si>
  <si>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</si>
  <si>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</si>
  <si>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</si>
  <si>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</si>
  <si>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</si>
  <si>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</si>
  <si>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</si>
  <si>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</si>
  <si>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</si>
  <si>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</si>
  <si>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</si>
  <si>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</si>
  <si>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</si>
  <si>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</si>
  <si>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</si>
  <si>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</si>
  <si>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</si>
  <si>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</si>
  <si>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</si>
  <si>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</si>
  <si>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</si>
  <si>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</si>
  <si>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</si>
  <si>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</si>
  <si>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</si>
  <si>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</si>
  <si>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</si>
  <si>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</si>
  <si>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</si>
  <si>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</si>
  <si>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</si>
  <si>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</si>
  <si>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</si>
  <si>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</si>
  <si>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</si>
  <si>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</si>
  <si>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</si>
  <si>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</si>
  <si>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</si>
  <si>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</si>
  <si>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</si>
  <si>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</si>
  <si>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</si>
  <si>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</si>
  <si>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</si>
  <si>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</si>
  <si>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</si>
  <si>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</si>
  <si>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</si>
  <si>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</si>
  <si>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</si>
  <si>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</si>
  <si>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</si>
  <si>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</si>
  <si>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</si>
  <si>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</si>
  <si>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</si>
  <si>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</si>
  <si>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</si>
  <si>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</si>
  <si>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</si>
  <si>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</si>
  <si>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</si>
  <si>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</si>
  <si>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</si>
  <si>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</si>
  <si>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</si>
  <si>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</si>
  <si>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</si>
  <si>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</si>
  <si>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</si>
  <si>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</si>
  <si>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</si>
  <si>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</si>
  <si>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</si>
  <si>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</si>
  <si>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</si>
  <si>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</si>
  <si>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</si>
  <si>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</si>
  <si>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</si>
  <si>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</si>
  <si>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</si>
  <si>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</si>
  <si>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</si>
  <si>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</si>
  <si>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</si>
  <si>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</si>
  <si>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</si>
  <si>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</si>
  <si>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</si>
  <si>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</si>
  <si>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</si>
  <si>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</si>
  <si>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</si>
  <si>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</si>
  <si>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</si>
  <si>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</si>
  <si>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</si>
  <si>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</si>
  <si>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</si>
  <si>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</si>
  <si>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</si>
  <si>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</si>
  <si>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</si>
  <si>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</si>
  <si>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</si>
  <si>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</si>
  <si>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</si>
  <si>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</si>
  <si>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</si>
  <si>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</si>
  <si>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</si>
  <si>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</si>
  <si>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</si>
  <si>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</si>
  <si>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</si>
  <si>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</si>
  <si>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</si>
  <si>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</si>
  <si>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</si>
  <si>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</si>
  <si>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</si>
  <si>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</si>
  <si>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</si>
  <si>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</si>
  <si>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</si>
  <si>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</si>
  <si>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</si>
  <si>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</si>
  <si>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</si>
  <si>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</si>
  <si>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</si>
  <si>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</si>
  <si>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</si>
  <si>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</si>
  <si>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</si>
  <si>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</si>
  <si>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</si>
  <si>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</si>
  <si>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</si>
  <si>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</si>
  <si>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</si>
  <si>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</si>
  <si>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</si>
  <si>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</si>
  <si>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</si>
  <si>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</si>
  <si>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</si>
  <si>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</si>
  <si>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</si>
  <si>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</si>
  <si>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</si>
  <si>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</si>
  <si>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</si>
  <si>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</si>
  <si>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</si>
  <si>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</si>
  <si>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</si>
  <si>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</si>
  <si>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</si>
  <si>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</si>
  <si>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</si>
  <si>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</si>
  <si>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</si>
  <si>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</si>
  <si>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</si>
  <si>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</si>
  <si>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</si>
  <si>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</si>
  <si>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</si>
  <si>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</si>
  <si>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</si>
  <si>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</si>
  <si>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</si>
  <si>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</si>
  <si>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</si>
  <si>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</si>
  <si>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</si>
  <si>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</si>
  <si>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</si>
  <si>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</si>
  <si>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</si>
  <si>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</si>
  <si>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</si>
  <si>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</si>
  <si>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</si>
  <si>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</si>
  <si>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</si>
  <si>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</si>
  <si>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</si>
  <si>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</si>
  <si>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</si>
  <si>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</si>
  <si>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</si>
  <si>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</si>
  <si>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</si>
  <si>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</si>
  <si>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</si>
  <si>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</si>
  <si>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</si>
  <si>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</si>
  <si>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</si>
  <si>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</si>
  <si>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</si>
  <si>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</si>
  <si>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</si>
  <si>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</si>
  <si>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</si>
  <si>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</si>
  <si>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</si>
  <si>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</si>
  <si>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</si>
  <si>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</si>
  <si>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</si>
  <si>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</si>
  <si>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</si>
  <si>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</si>
  <si>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</si>
  <si>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</si>
  <si>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</si>
  <si>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</si>
  <si>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</si>
  <si>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</si>
  <si>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</si>
  <si>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</si>
  <si>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</si>
  <si>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</si>
  <si>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</si>
  <si>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</si>
  <si>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</si>
  <si>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</si>
  <si>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</si>
  <si>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</si>
  <si>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</si>
  <si>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</si>
  <si>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</si>
  <si>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</si>
  <si>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</si>
  <si>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</si>
  <si>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</si>
  <si>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</si>
  <si>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</si>
  <si>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</si>
  <si>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</si>
  <si>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</si>
  <si>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</si>
  <si>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</si>
  <si>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</si>
  <si>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</si>
  <si>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</si>
  <si>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</si>
  <si>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</si>
  <si>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</si>
  <si>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</si>
  <si>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</si>
  <si>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</si>
  <si>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</si>
  <si>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</si>
  <si>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</si>
  <si>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</si>
  <si>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</si>
  <si>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</si>
  <si>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</si>
  <si>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</si>
  <si>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</si>
  <si>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</si>
  <si>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</si>
  <si>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</si>
  <si>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</si>
  <si>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</si>
  <si>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</si>
  <si>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</si>
  <si>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</si>
  <si>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</si>
  <si>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</si>
  <si>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</si>
  <si>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</si>
  <si>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</si>
  <si>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</si>
  <si>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</si>
  <si>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</si>
  <si>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</si>
  <si>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</si>
  <si>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</si>
  <si>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</si>
  <si>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</si>
  <si>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</si>
  <si>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</si>
  <si>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</si>
  <si>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</si>
  <si>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</si>
  <si>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</si>
  <si>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</si>
  <si>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</si>
  <si>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</si>
  <si>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</si>
  <si>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</si>
  <si>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</si>
  <si>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</si>
  <si>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</si>
  <si>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</si>
  <si>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</si>
  <si>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</si>
  <si>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</si>
  <si>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</si>
  <si>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</si>
  <si>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</si>
  <si>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</si>
  <si>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</si>
  <si>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</si>
  <si>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</si>
  <si>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</si>
  <si>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</si>
  <si>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</si>
  <si>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</si>
  <si>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</si>
  <si>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</si>
  <si>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</si>
  <si>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</si>
  <si>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</si>
  <si>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</si>
  <si>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</si>
  <si>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</si>
  <si>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</si>
  <si>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</si>
  <si>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</si>
  <si>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</si>
  <si>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</si>
  <si>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</si>
  <si>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</si>
  <si>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</si>
  <si>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</si>
  <si>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</si>
  <si>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</si>
  <si>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</si>
  <si>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</si>
  <si>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</si>
  <si>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</si>
  <si>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</si>
  <si>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</si>
  <si>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</si>
  <si>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</si>
  <si>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</si>
  <si>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</si>
  <si>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</si>
  <si>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</si>
  <si>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</si>
  <si>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</si>
  <si>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</si>
  <si>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</si>
  <si>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</si>
  <si>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</si>
  <si>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</si>
  <si>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</si>
  <si>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</si>
  <si>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</si>
  <si>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</si>
  <si>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</si>
  <si>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</si>
  <si>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</si>
  <si>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</si>
  <si>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</si>
  <si>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</si>
  <si>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</si>
  <si>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</si>
  <si>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</si>
  <si>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</si>
  <si>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</si>
  <si>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</si>
  <si>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</si>
  <si>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</si>
  <si>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</si>
  <si>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</si>
  <si>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</si>
  <si>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</si>
  <si>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</si>
  <si>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</si>
  <si>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</si>
  <si>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</si>
  <si>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</si>
  <si>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</si>
  <si>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</si>
  <si>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</si>
  <si>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</si>
  <si>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</si>
  <si>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</si>
  <si>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</si>
  <si>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</si>
  <si>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</si>
  <si>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</si>
  <si>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</si>
  <si>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</si>
  <si>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</si>
  <si>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</si>
  <si>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</si>
  <si>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</si>
  <si>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</si>
  <si>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</si>
  <si>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</si>
  <si>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</si>
  <si>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</si>
  <si>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</si>
  <si>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</si>
  <si>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</si>
  <si>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</si>
  <si>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</si>
  <si>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</si>
  <si>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</si>
  <si>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</si>
  <si>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</si>
  <si>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</si>
  <si>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</si>
  <si>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</si>
  <si>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</si>
  <si>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</si>
  <si>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</si>
  <si>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</si>
  <si>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</si>
  <si>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</si>
  <si>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</si>
  <si>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</si>
  <si>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</si>
  <si>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</si>
  <si>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</si>
  <si>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</si>
  <si>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</si>
  <si>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</si>
  <si>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</si>
  <si>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</si>
  <si>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</si>
  <si>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</si>
  <si>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</si>
  <si>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</si>
  <si>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</si>
  <si>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</si>
  <si>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</si>
  <si>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</si>
  <si>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</si>
  <si>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</si>
  <si>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</si>
  <si>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</si>
  <si>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</si>
  <si>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</si>
  <si>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</si>
  <si>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</si>
  <si>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</si>
  <si>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</si>
  <si>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</si>
  <si>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</si>
  <si>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</si>
  <si>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</si>
  <si>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</si>
  <si>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</si>
  <si>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</si>
  <si>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</si>
  <si>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</si>
  <si>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</si>
  <si>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</si>
  <si>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</si>
  <si>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</si>
  <si>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</si>
  <si>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</si>
  <si>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</si>
  <si>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</si>
  <si>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</si>
  <si>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</si>
  <si>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</si>
  <si>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</si>
  <si>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</si>
  <si>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</si>
  <si>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</si>
  <si>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</si>
  <si>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</si>
  <si>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</si>
  <si>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</si>
  <si>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</si>
  <si>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</si>
  <si>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</si>
  <si>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</si>
  <si>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</si>
  <si>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</si>
  <si>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</si>
  <si>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</si>
  <si>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</si>
  <si>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</si>
  <si>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</si>
  <si>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</si>
  <si>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</si>
  <si>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</si>
  <si>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</si>
  <si>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</si>
  <si>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</si>
  <si>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</si>
  <si>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</si>
  <si>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</si>
  <si>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</si>
  <si>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</si>
  <si>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</si>
  <si>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</si>
  <si>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</si>
  <si>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</si>
  <si>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</si>
  <si>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</si>
  <si>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</si>
  <si>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</si>
  <si>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</si>
  <si>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</si>
  <si>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</si>
  <si>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</si>
  <si>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</si>
  <si>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</si>
  <si>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</si>
  <si>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</si>
  <si>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</si>
  <si>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</si>
  <si>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</si>
  <si>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</si>
  <si>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</si>
  <si>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</si>
  <si>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</si>
  <si>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</si>
  <si>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</si>
  <si>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</si>
  <si>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</si>
  <si>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</si>
  <si>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</si>
  <si>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</si>
  <si>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</si>
  <si>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</si>
  <si>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</si>
  <si>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</si>
  <si>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</si>
  <si>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</si>
  <si>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</si>
  <si>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</si>
  <si>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</si>
  <si>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</si>
  <si>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</si>
  <si>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</si>
  <si>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</si>
  <si>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</si>
  <si>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</si>
  <si>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</si>
  <si>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</si>
  <si>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</si>
  <si>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</si>
  <si>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</si>
  <si>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</si>
  <si>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</si>
  <si>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</si>
  <si>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</si>
  <si>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</si>
  <si>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</si>
  <si>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</si>
  <si>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</si>
  <si>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</si>
  <si>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</si>
  <si>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</si>
  <si>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</si>
  <si>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</si>
  <si>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</si>
  <si>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</si>
  <si>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</si>
  <si>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</si>
  <si>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</si>
  <si>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</si>
  <si>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</si>
  <si>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</si>
  <si>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</si>
  <si>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</si>
  <si>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</si>
  <si>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</si>
  <si>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</si>
  <si>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</si>
  <si>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</si>
  <si>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</si>
  <si>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</si>
  <si>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</si>
  <si>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</si>
  <si>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</si>
  <si>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</si>
  <si>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</si>
  <si>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</si>
  <si>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</si>
  <si>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</si>
  <si>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</si>
  <si>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</si>
  <si>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</si>
  <si>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</si>
  <si>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</si>
  <si>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</si>
  <si>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</si>
  <si>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</si>
  <si>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</si>
  <si>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</si>
  <si>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</si>
  <si>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</si>
  <si>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</si>
  <si>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</si>
  <si>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</si>
  <si>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</si>
  <si>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</si>
  <si>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</si>
  <si>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</si>
  <si>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</si>
  <si>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</si>
  <si>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</si>
  <si>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</si>
  <si>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</si>
  <si>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</si>
  <si>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</si>
  <si>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</si>
  <si>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</si>
  <si>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</si>
  <si>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</si>
  <si>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</si>
  <si>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</si>
  <si>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</si>
  <si>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</si>
  <si>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</si>
  <si>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</si>
  <si>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</si>
  <si>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</si>
  <si>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</si>
  <si>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</si>
  <si>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</si>
  <si>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</si>
  <si>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</si>
  <si>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</si>
  <si>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</si>
  <si>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</si>
  <si>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</si>
  <si>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</si>
  <si>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</si>
  <si>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</si>
  <si>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</si>
  <si>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</si>
  <si>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</si>
  <si>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</si>
  <si>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</si>
  <si>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</si>
  <si>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</si>
  <si>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</si>
  <si>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</si>
  <si>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</si>
  <si>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</si>
  <si>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</si>
  <si>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</si>
  <si>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</si>
  <si>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</si>
  <si>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</si>
  <si>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</si>
  <si>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</si>
  <si>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</si>
  <si>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</si>
  <si>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</si>
  <si>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</si>
  <si>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</si>
  <si>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</si>
  <si>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</si>
  <si>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</si>
  <si>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</si>
  <si>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</si>
  <si>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</si>
  <si>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</si>
  <si>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</si>
  <si>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</si>
  <si>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</si>
  <si>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</si>
  <si>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</si>
  <si>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</si>
  <si>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</si>
  <si>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</si>
  <si>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</si>
  <si>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</si>
  <si>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</si>
  <si>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</si>
  <si>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</si>
  <si>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</si>
  <si>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</si>
  <si>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</si>
  <si>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</si>
  <si>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</si>
  <si>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</si>
  <si>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</si>
  <si>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</si>
  <si>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</si>
  <si>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</si>
  <si>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</si>
  <si>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</si>
  <si>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</si>
  <si>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</si>
  <si>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</si>
  <si>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</si>
  <si>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</si>
  <si>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</si>
  <si>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</si>
  <si>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</si>
  <si>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</si>
  <si>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</si>
  <si>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</si>
  <si>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</si>
  <si>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</si>
  <si>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</si>
  <si>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</si>
  <si>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</si>
  <si>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</si>
  <si>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</si>
  <si>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</si>
  <si>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</si>
  <si>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</si>
  <si>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</si>
  <si>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</si>
  <si>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</si>
  <si>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</si>
  <si>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</si>
  <si>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</si>
  <si>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</si>
  <si>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</si>
  <si>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</si>
  <si>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</si>
  <si>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</si>
  <si>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</si>
  <si>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</si>
  <si>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</si>
  <si>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</si>
  <si>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</si>
  <si>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</si>
  <si>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</si>
  <si>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</si>
  <si>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</si>
  <si>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</si>
  <si>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</si>
  <si>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</si>
  <si>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</si>
  <si>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</si>
  <si>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</si>
  <si>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</si>
  <si>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</si>
  <si>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</si>
  <si>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</si>
  <si>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</si>
  <si>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</si>
  <si>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</si>
  <si>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</si>
  <si>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</si>
  <si>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</si>
  <si>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</si>
  <si>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</si>
  <si>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</si>
  <si>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</si>
  <si>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</si>
  <si>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</si>
  <si>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</si>
  <si>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</si>
  <si>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</si>
  <si>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</si>
  <si>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</si>
  <si>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</si>
  <si>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</si>
  <si>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</si>
  <si>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</si>
  <si>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</si>
  <si>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</si>
  <si>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</si>
  <si>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</si>
  <si>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</si>
  <si>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</si>
  <si>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</si>
  <si>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</si>
  <si>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</si>
  <si>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</si>
  <si>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</si>
  <si>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</si>
  <si>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</si>
  <si>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</si>
  <si>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</si>
  <si>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</si>
  <si>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</si>
  <si>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</si>
  <si>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</si>
  <si>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</si>
  <si>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</si>
  <si>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</si>
  <si>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</si>
  <si>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</si>
  <si>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</si>
  <si>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</si>
  <si>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</si>
  <si>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</si>
  <si>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</si>
  <si>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</si>
  <si>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</si>
  <si>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</si>
  <si>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</si>
  <si>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</si>
  <si>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</si>
  <si>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</si>
  <si>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</si>
  <si>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</si>
  <si>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</si>
  <si>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</si>
  <si>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</si>
  <si>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</si>
  <si>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</si>
  <si>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</si>
  <si>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</si>
  <si>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</si>
  <si>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</si>
  <si>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</si>
  <si>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</si>
  <si>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</si>
  <si>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</si>
  <si>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</si>
  <si>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</si>
  <si>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</si>
  <si>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</si>
  <si>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</si>
  <si>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</si>
  <si>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</si>
  <si>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</si>
  <si>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</si>
  <si>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</si>
  <si>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</si>
  <si>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</si>
  <si>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</si>
  <si>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</si>
  <si>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</si>
  <si>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</si>
  <si>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</si>
  <si>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</si>
  <si>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</si>
  <si>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</si>
  <si>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</si>
  <si>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</si>
  <si>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</si>
  <si>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</si>
  <si>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</si>
  <si>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</si>
  <si>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</si>
  <si>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</si>
  <si>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</si>
  <si>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</si>
  <si>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</si>
  <si>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</si>
  <si>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</si>
  <si>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</si>
  <si>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</si>
  <si>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</si>
  <si>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</si>
  <si>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</si>
  <si>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</si>
  <si>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</si>
  <si>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</si>
  <si>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</si>
  <si>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</si>
  <si>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</si>
  <si>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</si>
  <si>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</si>
  <si>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</si>
  <si>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</si>
  <si>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</si>
  <si>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</si>
  <si>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</si>
  <si>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</si>
  <si>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</si>
  <si>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</si>
  <si>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</si>
  <si>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</si>
  <si>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</si>
  <si>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</si>
  <si>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</si>
  <si>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</si>
  <si>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</si>
  <si>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</si>
  <si>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</si>
  <si>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</si>
  <si>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</si>
  <si>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</si>
  <si>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</si>
  <si>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</si>
  <si>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</si>
  <si>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</si>
  <si>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</si>
  <si>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</si>
  <si>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</si>
  <si>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</si>
  <si>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</si>
  <si>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</si>
  <si>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</si>
  <si>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</si>
  <si>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</si>
  <si>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</si>
  <si>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</si>
  <si>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</si>
  <si>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</si>
  <si>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</si>
  <si>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</si>
  <si>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</si>
  <si>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</si>
  <si>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</si>
  <si>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</si>
  <si>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</si>
  <si>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</si>
  <si>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</si>
  <si>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</si>
  <si>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</si>
  <si>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</si>
  <si>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</si>
  <si>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</si>
  <si>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</si>
  <si>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</si>
  <si>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</si>
  <si>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</si>
  <si>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</si>
  <si>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</si>
  <si>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</si>
  <si>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</si>
  <si>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</si>
  <si>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</si>
  <si>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</si>
  <si>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</si>
  <si>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</si>
  <si>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</si>
  <si>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</si>
  <si>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</si>
  <si>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</si>
  <si>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</si>
  <si>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</si>
  <si>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</si>
  <si>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</si>
  <si>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</si>
  <si>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</si>
  <si>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</si>
  <si>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</si>
  <si>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</si>
  <si>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</si>
  <si>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</si>
  <si>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</si>
  <si>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</si>
  <si>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</si>
  <si>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</si>
  <si>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</si>
  <si>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</si>
  <si>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</si>
  <si>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</si>
  <si>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</si>
  <si>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</si>
  <si>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</si>
  <si>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</si>
  <si>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</si>
  <si>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</si>
  <si>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</si>
  <si>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</si>
  <si>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</si>
  <si>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</si>
  <si>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</si>
  <si>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</si>
  <si>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</si>
  <si>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</si>
  <si>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</si>
  <si>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</si>
  <si>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</si>
  <si>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</si>
  <si>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</si>
  <si>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</si>
  <si>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</si>
  <si>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</si>
  <si>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</si>
  <si>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</si>
  <si>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</si>
  <si>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</si>
  <si>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</si>
  <si>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</si>
  <si>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</si>
  <si>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</si>
  <si>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</si>
  <si>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</si>
  <si>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</si>
  <si>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</si>
  <si>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</si>
  <si>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</si>
  <si>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</si>
  <si>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</si>
  <si>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</si>
  <si>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</si>
  <si>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</si>
  <si>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</si>
  <si>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</si>
  <si>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</si>
  <si>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</si>
  <si>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</si>
  <si>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</si>
  <si>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</si>
  <si>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</si>
  <si>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</si>
  <si>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</si>
  <si>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</si>
  <si>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</si>
  <si>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</si>
  <si>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</si>
  <si>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</si>
  <si>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</si>
  <si>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</si>
  <si>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</si>
  <si>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</si>
  <si>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</si>
  <si>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</si>
  <si>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</si>
  <si>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</si>
  <si>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</si>
  <si>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</si>
  <si>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</si>
  <si>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</si>
  <si>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</si>
  <si>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</si>
  <si>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</si>
  <si>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</si>
  <si>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</si>
  <si>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</si>
  <si>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</si>
  <si>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</si>
  <si>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</si>
  <si>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</si>
  <si>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</si>
  <si>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</si>
  <si>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</si>
  <si>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</si>
  <si>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</si>
  <si>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</si>
  <si>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</si>
  <si>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</si>
  <si>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</si>
  <si>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</si>
  <si>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</si>
  <si>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</si>
  <si>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</si>
  <si>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</si>
  <si>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</si>
  <si>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</si>
  <si>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</si>
  <si>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</si>
  <si>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</si>
  <si>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</si>
  <si>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</si>
  <si>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</si>
  <si>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</si>
  <si>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</si>
  <si>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</si>
  <si>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</si>
  <si>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</si>
  <si>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</si>
  <si>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</si>
  <si>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</si>
  <si>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</si>
  <si>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</si>
  <si>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</si>
  <si>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</si>
  <si>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</si>
  <si>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</si>
  <si>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</si>
  <si>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</si>
  <si>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</si>
  <si>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</si>
  <si>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</si>
  <si>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</si>
  <si>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</si>
  <si>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</si>
  <si>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</si>
  <si>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</si>
  <si>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</si>
  <si>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</si>
  <si>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</si>
  <si>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</si>
  <si>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</si>
  <si>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</si>
  <si>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</si>
  <si>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</si>
  <si>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</si>
  <si>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</si>
  <si>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</si>
  <si>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</si>
  <si>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</si>
  <si>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</si>
  <si>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</si>
  <si>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</si>
  <si>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</si>
  <si>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</si>
  <si>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</si>
  <si>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</si>
  <si>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</si>
  <si>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</si>
  <si>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</si>
  <si>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</si>
  <si>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</si>
  <si>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</si>
  <si>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</si>
  <si>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</si>
  <si>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</si>
  <si>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</si>
  <si>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</si>
  <si>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</si>
  <si>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</si>
  <si>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</si>
  <si>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</si>
  <si>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</si>
  <si>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</si>
  <si>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</si>
  <si>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</si>
  <si>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</si>
  <si>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</si>
  <si>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</si>
  <si>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</si>
  <si>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</si>
  <si>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</si>
  <si>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</si>
  <si>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</si>
  <si>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</si>
  <si>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</si>
  <si>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</si>
  <si>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</si>
  <si>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</si>
  <si>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</si>
  <si>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</si>
  <si>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</si>
  <si>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</si>
  <si>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</si>
  <si>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</si>
  <si>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</si>
  <si>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</si>
  <si>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</si>
  <si>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</si>
  <si>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</si>
  <si>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</si>
  <si>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</si>
  <si>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</si>
  <si>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</si>
  <si>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</si>
  <si>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</si>
  <si>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</si>
  <si>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</si>
  <si>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</si>
  <si>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</si>
  <si>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</si>
  <si>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</si>
  <si>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</si>
  <si>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</si>
  <si>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</si>
  <si>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</si>
  <si>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</si>
  <si>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</si>
  <si>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</si>
  <si>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</si>
  <si>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</si>
  <si>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</si>
  <si>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</si>
  <si>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</si>
  <si>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</si>
  <si>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</si>
  <si>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</si>
  <si>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</si>
  <si>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</si>
  <si>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</si>
  <si>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</si>
  <si>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</si>
  <si>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</si>
  <si>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</si>
  <si>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</si>
  <si>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</si>
  <si>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</si>
  <si>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</si>
  <si>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</si>
  <si>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</si>
  <si>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</si>
  <si>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</si>
  <si>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</si>
  <si>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</si>
  <si>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</si>
  <si>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</si>
  <si>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</si>
  <si>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</si>
  <si>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</si>
  <si>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</si>
  <si>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</si>
  <si>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</si>
  <si>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</si>
  <si>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</si>
  <si>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</si>
  <si>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</si>
  <si>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</si>
  <si>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</si>
  <si>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</si>
  <si>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</si>
  <si>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</si>
  <si>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</si>
  <si>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</si>
  <si>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</si>
  <si>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</si>
  <si>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</si>
  <si>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</si>
  <si>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</si>
  <si>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</si>
  <si>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</si>
  <si>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</si>
  <si>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</si>
  <si>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</si>
  <si>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</si>
  <si>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</si>
  <si>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</si>
  <si>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</si>
  <si>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</si>
  <si>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</si>
  <si>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</si>
  <si>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</si>
  <si>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</si>
  <si>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</si>
  <si>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</si>
  <si>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</si>
  <si>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</si>
  <si>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</si>
  <si>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</si>
  <si>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</si>
  <si>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</si>
  <si>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</si>
  <si>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</si>
  <si>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</si>
  <si>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</si>
  <si>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</si>
  <si>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</si>
  <si>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</si>
  <si>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</si>
  <si>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</si>
  <si>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</si>
  <si>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</si>
  <si>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</si>
  <si>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</si>
  <si>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</si>
  <si>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</si>
  <si>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</si>
  <si>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</si>
  <si>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</si>
  <si>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</si>
  <si>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</si>
  <si>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</si>
  <si>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</si>
  <si>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</si>
  <si>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</si>
  <si>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</si>
  <si>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</si>
  <si>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</si>
  <si>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</si>
  <si>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</si>
  <si>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</si>
  <si>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</si>
  <si>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</si>
  <si>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</si>
  <si>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</si>
  <si>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</si>
  <si>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</si>
  <si>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</si>
  <si>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</si>
  <si>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</si>
  <si>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</si>
  <si>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</si>
  <si>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</si>
  <si>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</si>
  <si>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</si>
  <si>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</si>
  <si>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</si>
  <si>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</si>
  <si>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</si>
  <si>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</si>
  <si>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</si>
  <si>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</si>
  <si>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</si>
  <si>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</si>
  <si>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</si>
  <si>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</si>
  <si>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</si>
  <si>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</si>
  <si>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</si>
  <si>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</si>
  <si>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</si>
  <si>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</si>
  <si>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</si>
  <si>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</si>
  <si>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</si>
  <si>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</si>
  <si>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</si>
  <si>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</si>
  <si>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</si>
  <si>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</si>
  <si>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</si>
  <si>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</si>
  <si>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</si>
  <si>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</si>
  <si>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</si>
  <si>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</si>
  <si>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</si>
  <si>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</si>
  <si>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</si>
  <si>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</si>
  <si>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</si>
  <si>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</si>
  <si>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</si>
  <si>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</si>
  <si>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</si>
  <si>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</si>
  <si>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</si>
  <si>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</si>
  <si>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</si>
  <si>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</si>
  <si>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</si>
  <si>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</si>
  <si>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</si>
  <si>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</si>
  <si>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</si>
  <si>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</si>
  <si>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</si>
  <si>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</si>
  <si>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</si>
  <si>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</si>
  <si>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</si>
  <si>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</si>
  <si>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</si>
  <si>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</si>
  <si>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</si>
  <si>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</si>
  <si>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</si>
  <si>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</si>
  <si>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</si>
  <si>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</si>
  <si>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</si>
  <si>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</si>
  <si>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</si>
  <si>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</si>
  <si>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</si>
  <si>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</si>
  <si>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</si>
  <si>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</si>
  <si>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</si>
  <si>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</si>
  <si>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</si>
  <si>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</si>
  <si>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</si>
  <si>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</si>
  <si>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</si>
  <si>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</si>
  <si>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</si>
  <si>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</si>
  <si>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</si>
  <si>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</si>
  <si>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</si>
  <si>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</si>
  <si>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</si>
  <si>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</si>
  <si>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</si>
  <si>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</si>
  <si>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</si>
  <si>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</si>
  <si>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</si>
  <si>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</si>
  <si>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</si>
  <si>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</si>
  <si>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</si>
  <si>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</si>
  <si>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</si>
  <si>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</si>
  <si>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</si>
  <si>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</si>
  <si>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</si>
  <si>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</si>
  <si>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</si>
  <si>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</si>
  <si>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</si>
  <si>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</si>
  <si>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</si>
  <si>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</si>
  <si>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</si>
  <si>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</si>
  <si>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</si>
  <si>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</si>
  <si>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</si>
  <si>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</si>
  <si>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</si>
  <si>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</si>
  <si>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</si>
  <si>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</si>
  <si>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</si>
  <si>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</si>
  <si>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</si>
  <si>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</si>
  <si>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</si>
  <si>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</si>
  <si>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</si>
  <si>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</si>
  <si>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</si>
  <si>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</si>
  <si>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</si>
  <si>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</si>
  <si>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</si>
  <si>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</si>
  <si>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</si>
  <si>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</si>
  <si>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</si>
  <si>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</si>
  <si>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</si>
  <si>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</si>
  <si>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</si>
  <si>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</si>
  <si>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</si>
  <si>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</si>
  <si>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</si>
  <si>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</si>
  <si>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</si>
  <si>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</si>
  <si>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</si>
  <si>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</si>
  <si>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</si>
  <si>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</si>
  <si>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</si>
  <si>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</si>
  <si>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</si>
  <si>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</si>
  <si>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</si>
  <si>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</si>
  <si>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</si>
  <si>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</si>
  <si>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</si>
  <si>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</si>
  <si>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</si>
  <si>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</si>
  <si>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</si>
  <si>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</si>
  <si>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</si>
  <si>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</si>
  <si>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</si>
  <si>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</si>
  <si>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</si>
  <si>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</si>
  <si>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</si>
  <si>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</si>
  <si>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</si>
  <si>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</si>
  <si>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</si>
  <si>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</si>
  <si>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</si>
  <si>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</si>
  <si>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</si>
  <si>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</si>
  <si>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</si>
  <si>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</si>
  <si>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</si>
  <si>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</si>
  <si>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</si>
  <si>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</si>
  <si>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</si>
  <si>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</si>
  <si>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</si>
  <si>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</si>
  <si>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</si>
  <si>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</si>
  <si>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</si>
  <si>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</si>
  <si>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</si>
  <si>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</si>
  <si>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</si>
  <si>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</si>
  <si>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</si>
  <si>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</si>
  <si>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</si>
  <si>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</si>
  <si>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</si>
  <si>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</si>
  <si>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</si>
  <si>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</si>
  <si>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</si>
  <si>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</si>
  <si>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</si>
  <si>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</si>
  <si>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</si>
  <si>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</si>
  <si>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</si>
  <si>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</si>
  <si>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</si>
  <si>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</si>
  <si>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</si>
  <si>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</si>
  <si>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</si>
  <si>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</si>
  <si>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</si>
  <si>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</si>
  <si>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</si>
  <si>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</si>
  <si>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</si>
  <si>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</si>
  <si>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</si>
  <si>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</si>
  <si>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</si>
  <si>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</si>
  <si>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</si>
  <si>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</si>
  <si>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</si>
  <si>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</si>
  <si>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</si>
  <si>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</si>
  <si>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</si>
  <si>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</si>
  <si>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</si>
  <si>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</si>
  <si>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</si>
  <si>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</si>
  <si>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</si>
  <si>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</si>
  <si>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</si>
  <si>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</si>
  <si>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</si>
  <si>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</si>
  <si>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</si>
  <si>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</si>
  <si>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</si>
  <si>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</si>
  <si>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</si>
  <si>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</si>
  <si>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</si>
  <si>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</si>
  <si>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</si>
  <si>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</si>
  <si>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</si>
  <si>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</si>
  <si>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</si>
  <si>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</si>
  <si>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</si>
  <si>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</si>
  <si>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</si>
  <si>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</si>
  <si>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</si>
  <si>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</si>
  <si>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</si>
  <si>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</si>
  <si>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</si>
  <si>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</si>
  <si>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</si>
  <si>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</si>
  <si>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</si>
  <si>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</si>
  <si>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</si>
  <si>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</si>
  <si>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</si>
  <si>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</si>
  <si>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</si>
  <si>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</si>
  <si>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</si>
  <si>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</si>
  <si>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</si>
  <si>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</si>
  <si>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</si>
  <si>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</si>
  <si>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</si>
  <si>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</si>
  <si>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</si>
  <si>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</si>
  <si>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</si>
  <si>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</si>
  <si>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</si>
  <si>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</si>
  <si>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</si>
  <si>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</si>
  <si>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</si>
  <si>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</si>
  <si>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</si>
  <si>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</si>
  <si>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</si>
  <si>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</si>
  <si>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</si>
  <si>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</si>
  <si>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</si>
  <si>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</si>
  <si>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</si>
  <si>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</si>
  <si>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</si>
  <si>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</si>
  <si>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</si>
  <si>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</si>
  <si>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</si>
  <si>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</si>
  <si>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</si>
  <si>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</si>
  <si>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</si>
  <si>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</si>
  <si>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</si>
  <si>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</si>
  <si>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</si>
  <si>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</si>
  <si>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</si>
  <si>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</si>
  <si>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</si>
  <si>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</si>
  <si>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</si>
  <si>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</si>
  <si>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</si>
  <si>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</si>
  <si>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</si>
  <si>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</si>
  <si>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</si>
  <si>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</si>
  <si>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</si>
  <si>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</si>
  <si>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</si>
  <si>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</si>
  <si>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</si>
  <si>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</si>
  <si>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</si>
  <si>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</si>
  <si>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</si>
  <si>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</si>
  <si>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</si>
  <si>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</si>
  <si>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</si>
  <si>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</si>
  <si>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</si>
  <si>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</si>
  <si>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</si>
  <si>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</si>
  <si>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</si>
  <si>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</si>
  <si>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</si>
  <si>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</si>
  <si>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</si>
  <si>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</si>
  <si>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</si>
  <si>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</si>
  <si>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</si>
  <si>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</si>
  <si>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</si>
  <si>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</si>
  <si>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</si>
  <si>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</si>
  <si>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</si>
  <si>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</si>
  <si>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</si>
  <si>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</si>
  <si>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</si>
  <si>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</si>
  <si>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</si>
  <si>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</si>
  <si>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</si>
  <si>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</si>
  <si>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</si>
  <si>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</si>
  <si>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</si>
  <si>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</si>
  <si>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</si>
  <si>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</si>
  <si>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</si>
  <si>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</si>
  <si>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</si>
  <si>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</si>
  <si>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</si>
  <si>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</si>
  <si>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</si>
  <si>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</si>
  <si>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</si>
  <si>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</si>
  <si>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</si>
  <si>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</si>
  <si>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</si>
  <si>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</si>
  <si>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</si>
  <si>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</si>
  <si>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</si>
  <si>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</si>
  <si>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</si>
  <si>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</si>
  <si>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</si>
  <si>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</si>
  <si>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</si>
  <si>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</si>
  <si>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</si>
  <si>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</si>
  <si>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</si>
  <si>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</si>
  <si>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</si>
  <si>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</si>
  <si>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</si>
  <si>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</si>
  <si>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</si>
  <si>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</si>
  <si>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</si>
  <si>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</si>
  <si>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</si>
  <si>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</si>
  <si>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</si>
  <si>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</si>
  <si>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</si>
  <si>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</si>
  <si>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</si>
  <si>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</si>
  <si>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</si>
  <si>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</si>
  <si>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</si>
  <si>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</si>
  <si>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</si>
  <si>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</si>
  <si>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</si>
  <si>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</si>
  <si>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</si>
  <si>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</si>
  <si>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</si>
  <si>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</si>
  <si>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</si>
  <si>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</si>
  <si>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</si>
  <si>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</si>
  <si>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</si>
  <si>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</si>
  <si>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</si>
  <si>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</si>
  <si>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</si>
  <si>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</si>
  <si>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</si>
  <si>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</si>
  <si>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</si>
  <si>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</si>
  <si>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</si>
  <si>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</si>
  <si>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</si>
  <si>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</si>
  <si>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</si>
  <si>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</si>
  <si>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</si>
  <si>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</si>
  <si>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</si>
  <si>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</si>
  <si>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</si>
  <si>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</si>
  <si>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</si>
  <si>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</si>
  <si>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</si>
  <si>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</si>
  <si>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</si>
  <si>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</si>
  <si>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</si>
  <si>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</si>
  <si>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</si>
  <si>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</si>
  <si>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</si>
  <si>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</si>
  <si>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</si>
  <si>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</si>
  <si>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</si>
  <si>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</si>
  <si>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</si>
  <si>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</si>
  <si>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</si>
  <si>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</si>
  <si>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</si>
  <si>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</si>
  <si>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</si>
  <si>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</si>
  <si>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</si>
  <si>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</si>
  <si>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</si>
  <si>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</si>
  <si>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</si>
  <si>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</si>
  <si>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</si>
  <si>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</si>
  <si>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</si>
  <si>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</si>
  <si>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</si>
  <si>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</si>
  <si>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</si>
  <si>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</si>
  <si>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</si>
  <si>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</si>
  <si>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</si>
  <si>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</si>
  <si>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</si>
  <si>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</si>
  <si>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</si>
  <si>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</si>
  <si>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</si>
  <si>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</si>
  <si>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</si>
  <si>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</si>
  <si>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</si>
  <si>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</si>
  <si>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</si>
  <si>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</si>
  <si>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</si>
  <si>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</si>
  <si>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</si>
  <si>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</si>
  <si>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</si>
  <si>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</si>
  <si>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</si>
  <si>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</si>
  <si>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</si>
  <si>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</si>
  <si>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</si>
  <si>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</si>
  <si>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</si>
  <si>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</si>
  <si>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</si>
  <si>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</si>
  <si>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</si>
  <si>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</si>
  <si>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</si>
  <si>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</si>
  <si>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</si>
  <si>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</si>
  <si>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</si>
  <si>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</si>
  <si>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</si>
  <si>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</si>
  <si>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</si>
  <si>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</si>
  <si>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</si>
  <si>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</si>
  <si>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</si>
  <si>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</si>
  <si>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</si>
  <si>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</si>
  <si>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</si>
  <si>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</si>
  <si>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</si>
  <si>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</si>
  <si>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</si>
  <si>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</si>
  <si>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</si>
  <si>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</si>
  <si>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</si>
  <si>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</si>
  <si>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</si>
  <si>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</si>
  <si>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</si>
  <si>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</si>
  <si>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</si>
  <si>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</si>
  <si>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</si>
  <si>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</si>
  <si>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</si>
  <si>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</si>
  <si>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</si>
  <si>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</si>
  <si>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</si>
  <si>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</si>
  <si>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</si>
  <si>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</si>
  <si>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</si>
  <si>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</si>
  <si>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</si>
  <si>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</si>
  <si>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</si>
  <si>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</si>
  <si>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</si>
  <si>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</si>
  <si>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</si>
  <si>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</si>
  <si>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</si>
  <si>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</si>
  <si>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</si>
  <si>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</si>
  <si>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</si>
  <si>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</si>
  <si>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</si>
  <si>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</si>
  <si>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</si>
  <si>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</si>
  <si>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</si>
  <si>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</si>
  <si>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</si>
  <si>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</si>
  <si>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</si>
  <si>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</si>
  <si>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</si>
  <si>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</si>
  <si>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</si>
  <si>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</si>
  <si>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</si>
  <si>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</si>
  <si>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</si>
  <si>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</si>
  <si>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</si>
  <si>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</si>
  <si>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</si>
  <si>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</si>
  <si>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</si>
  <si>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</si>
  <si>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</si>
  <si>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</si>
  <si>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</si>
  <si>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</si>
  <si>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</si>
  <si>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</si>
  <si>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</si>
  <si>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</si>
  <si>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</si>
  <si>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</si>
  <si>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</si>
  <si>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</si>
  <si>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</si>
  <si>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</si>
  <si>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</si>
  <si>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</si>
  <si>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</si>
  <si>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</si>
  <si>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</si>
  <si>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</si>
  <si>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</si>
  <si>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</si>
  <si>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</si>
  <si>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</si>
  <si>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</si>
  <si>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</si>
  <si>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</si>
  <si>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</si>
  <si>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</si>
  <si>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</si>
  <si>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</si>
  <si>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</si>
  <si>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</si>
  <si>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</si>
  <si>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</si>
  <si>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</si>
  <si>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</si>
  <si>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</si>
  <si>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</si>
  <si>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</si>
  <si>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</si>
  <si>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</si>
  <si>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</si>
  <si>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</si>
  <si>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</si>
  <si>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</si>
  <si>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</si>
  <si>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</si>
  <si>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</si>
  <si>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</si>
  <si>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</si>
  <si>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</si>
  <si>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</si>
  <si>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</si>
  <si>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</si>
  <si>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</si>
  <si>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</si>
  <si>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</si>
  <si>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</si>
  <si>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</si>
  <si>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</si>
  <si>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</si>
  <si>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</si>
  <si>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</si>
  <si>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</si>
  <si>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</si>
  <si>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</si>
  <si>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</si>
  <si>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</si>
  <si>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</si>
  <si>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</si>
  <si>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</si>
  <si>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</si>
  <si>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</si>
  <si>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</si>
  <si>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</si>
  <si>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</si>
  <si>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</si>
  <si>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</si>
  <si>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</si>
  <si>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</si>
  <si>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</si>
  <si>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</si>
  <si>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</si>
  <si>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</si>
  <si>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</si>
  <si>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</si>
  <si>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</si>
  <si>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</si>
  <si>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</si>
  <si>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</si>
  <si>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</si>
  <si>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</si>
  <si>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</si>
  <si>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</si>
  <si>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</si>
  <si>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</si>
  <si>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</si>
  <si>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</si>
  <si>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</si>
  <si>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</si>
  <si>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</si>
  <si>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</si>
  <si>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</si>
  <si>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</si>
  <si>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</si>
  <si>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</si>
  <si>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</si>
  <si>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</si>
  <si>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</si>
  <si>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</si>
  <si>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</si>
  <si>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</si>
  <si>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</si>
  <si>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</si>
  <si>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</si>
  <si>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</si>
  <si>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</si>
  <si>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</si>
  <si>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</si>
  <si>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</si>
  <si>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</si>
  <si>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</si>
  <si>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</si>
  <si>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</si>
  <si>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</si>
  <si>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</si>
  <si>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</si>
  <si>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</si>
  <si>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</si>
  <si>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</si>
  <si>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</si>
  <si>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</si>
  <si>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</si>
  <si>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</si>
  <si>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</si>
  <si>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</si>
  <si>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</si>
  <si>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</si>
  <si>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</si>
  <si>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</si>
  <si>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</si>
  <si>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</si>
  <si>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</si>
  <si>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</si>
  <si>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</si>
  <si>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</si>
  <si>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</si>
  <si>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</si>
  <si>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</si>
  <si>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</si>
  <si>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</si>
  <si>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</si>
  <si>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</si>
  <si>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</si>
  <si>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</si>
  <si>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</si>
  <si>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</si>
  <si>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</si>
  <si>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</si>
  <si>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</si>
  <si>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</si>
  <si>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</si>
  <si>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</si>
  <si>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</si>
  <si>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</si>
  <si>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</si>
  <si>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</si>
  <si>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</si>
  <si>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</si>
  <si>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</si>
  <si>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</si>
  <si>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</si>
  <si>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</si>
  <si>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</si>
  <si>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</si>
  <si>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</si>
  <si>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</si>
  <si>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</si>
  <si>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</si>
  <si>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</si>
  <si>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</si>
  <si>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</si>
  <si>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</si>
  <si>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</si>
  <si>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</si>
  <si>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</si>
  <si>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</si>
  <si>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</si>
  <si>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</si>
  <si>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</si>
  <si>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</si>
  <si>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</si>
  <si>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</si>
  <si>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</si>
  <si>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</si>
  <si>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</si>
  <si>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</si>
  <si>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</si>
  <si>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</si>
  <si>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</si>
  <si>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</si>
  <si>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</si>
  <si>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</si>
  <si>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</si>
  <si>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</si>
  <si>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</si>
  <si>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</si>
  <si>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</si>
  <si>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</si>
  <si>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</si>
  <si>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</si>
  <si>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</si>
  <si>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</si>
  <si>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</si>
  <si>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</si>
  <si>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</si>
  <si>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</si>
  <si>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</si>
  <si>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</si>
  <si>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</si>
  <si>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</si>
  <si>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</si>
  <si>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</si>
  <si>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</si>
  <si>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</si>
  <si>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</si>
  <si>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</si>
  <si>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</si>
  <si>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</si>
  <si>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</si>
  <si>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</si>
  <si>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</si>
  <si>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</si>
  <si>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</si>
  <si>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</si>
  <si>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</si>
  <si>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</si>
  <si>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</si>
  <si>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</si>
  <si>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</si>
  <si>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</si>
  <si>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</si>
  <si>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</si>
  <si>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</si>
  <si>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</si>
  <si>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</si>
  <si>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</si>
  <si>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</si>
  <si>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</si>
  <si>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</si>
  <si>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</si>
  <si>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</si>
  <si>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</si>
  <si>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</si>
  <si>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</si>
  <si>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</si>
  <si>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</si>
  <si>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</si>
  <si>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</si>
  <si>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</si>
  <si>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</si>
  <si>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</si>
  <si>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</si>
  <si>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</si>
  <si>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</si>
  <si>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</si>
  <si>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</si>
  <si>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</si>
  <si>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</si>
  <si>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</si>
  <si>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</si>
  <si>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</si>
  <si>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</si>
  <si>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</si>
  <si>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</si>
  <si>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</si>
  <si>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</si>
  <si>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</si>
  <si>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</si>
  <si>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</si>
  <si>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</si>
  <si>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</si>
  <si>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</si>
  <si>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</si>
  <si>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</si>
  <si>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</si>
  <si>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</si>
  <si>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</si>
  <si>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</si>
  <si>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</si>
  <si>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</si>
  <si>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</si>
  <si>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</si>
  <si>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</si>
  <si>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</si>
  <si>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</si>
  <si>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</si>
  <si>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</si>
  <si>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</si>
  <si>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</si>
  <si>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</si>
  <si>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</si>
  <si>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</si>
  <si>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</si>
  <si>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</si>
  <si>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</si>
  <si>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</si>
  <si>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</si>
  <si>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</si>
  <si>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</si>
  <si>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</si>
  <si>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</si>
  <si>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</si>
  <si>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</si>
  <si>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</si>
  <si>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</si>
  <si>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</si>
  <si>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</si>
  <si>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</si>
  <si>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</si>
  <si>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</si>
  <si>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</si>
  <si>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</si>
  <si>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</si>
  <si>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</si>
  <si>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</si>
  <si>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</si>
  <si>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</si>
  <si>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</si>
  <si>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</si>
  <si>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</si>
  <si>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</si>
  <si>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</si>
  <si>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</si>
  <si>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</si>
  <si>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</si>
  <si>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</si>
  <si>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</si>
  <si>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</si>
  <si>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</si>
  <si>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</si>
  <si>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</si>
  <si>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</si>
  <si>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</si>
  <si>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</si>
  <si>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</si>
  <si>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</si>
  <si>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</si>
  <si>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</si>
  <si>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</si>
  <si>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</si>
  <si>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</si>
  <si>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</si>
  <si>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</si>
  <si>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</si>
  <si>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</si>
  <si>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</si>
  <si>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</si>
  <si>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</si>
  <si>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</si>
  <si>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</si>
  <si>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</si>
  <si>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</si>
  <si>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</si>
  <si>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</si>
  <si>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</si>
  <si>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</si>
  <si>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</si>
  <si>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</si>
  <si>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</si>
  <si>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</si>
  <si>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</si>
  <si>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</si>
  <si>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</si>
  <si>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</si>
  <si>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</si>
  <si>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</si>
  <si>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</si>
  <si>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</si>
  <si>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</si>
  <si>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</si>
  <si>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</si>
  <si>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</si>
  <si>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</si>
  <si>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</si>
  <si>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</si>
  <si>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</si>
  <si>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</si>
  <si>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</si>
  <si>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</si>
  <si>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</si>
  <si>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</si>
  <si>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</si>
  <si>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</si>
  <si>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</si>
  <si>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</si>
  <si>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</si>
  <si>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</si>
  <si>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</si>
  <si>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</si>
  <si>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</si>
  <si>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</si>
  <si>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</si>
  <si>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</si>
  <si>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</si>
  <si>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</si>
  <si>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</si>
  <si>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</si>
  <si>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</si>
  <si>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</si>
  <si>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</si>
  <si>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</si>
  <si>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</si>
  <si>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</si>
  <si>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</si>
  <si>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</si>
  <si>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</si>
  <si>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</si>
  <si>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</si>
  <si>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</si>
  <si>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</si>
  <si>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</si>
  <si>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</si>
  <si>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</si>
  <si>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</si>
  <si>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</si>
  <si>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</si>
  <si>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</si>
  <si>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</si>
  <si>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</si>
  <si>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</si>
  <si>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</si>
  <si>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</si>
  <si>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</si>
  <si>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</si>
  <si>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</si>
  <si>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</si>
  <si>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</si>
  <si>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</si>
  <si>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</si>
  <si>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</si>
  <si>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</si>
  <si>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</si>
  <si>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</si>
  <si>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</si>
  <si>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</si>
  <si>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</si>
  <si>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</si>
  <si>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</si>
  <si>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</si>
  <si>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</si>
  <si>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</si>
  <si>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</si>
  <si>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</si>
  <si>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</si>
  <si>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</si>
  <si>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</si>
  <si>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</si>
  <si>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</si>
  <si>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</si>
  <si>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</si>
  <si>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</si>
  <si>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</si>
  <si>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</si>
  <si>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</si>
  <si>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</si>
  <si>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</si>
  <si>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</si>
  <si>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</si>
  <si>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</si>
  <si>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</si>
  <si>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</si>
  <si>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</si>
  <si>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</si>
  <si>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</si>
  <si>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</si>
  <si>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</si>
  <si>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</si>
  <si>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</si>
  <si>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</si>
  <si>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</si>
  <si>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</si>
  <si>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</si>
  <si>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</si>
  <si>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</si>
  <si>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</si>
  <si>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</si>
  <si>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</si>
  <si>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</si>
  <si>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</si>
  <si>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</si>
  <si>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</si>
  <si>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</si>
  <si>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</si>
  <si>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</si>
  <si>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</si>
  <si>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</si>
  <si>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</si>
  <si>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</si>
  <si>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</si>
  <si>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</si>
  <si>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</si>
  <si>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</si>
  <si>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</si>
  <si>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</si>
  <si>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</si>
  <si>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</si>
  <si>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</si>
  <si>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</si>
  <si>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</si>
  <si>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</si>
  <si>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</si>
  <si>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</si>
  <si>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</si>
  <si>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</si>
  <si>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</si>
  <si>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</si>
  <si>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</si>
  <si>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</si>
  <si>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</si>
  <si>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</si>
  <si>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</si>
  <si>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</si>
  <si>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</si>
  <si>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</si>
  <si>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</si>
  <si>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</si>
  <si>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</si>
  <si>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</si>
  <si>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</si>
  <si>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</si>
  <si>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</si>
  <si>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</si>
  <si>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</si>
  <si>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</si>
  <si>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</si>
  <si>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</si>
  <si>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</si>
  <si>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</si>
  <si>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</si>
  <si>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</si>
  <si>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</si>
  <si>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</si>
  <si>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</si>
  <si>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</si>
  <si>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</si>
  <si>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</si>
  <si>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</si>
  <si>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</si>
  <si>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</si>
  <si>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</si>
  <si>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</si>
  <si>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</si>
  <si>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</si>
  <si>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</si>
  <si>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</si>
  <si>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</si>
  <si>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</si>
  <si>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</si>
  <si>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</si>
  <si>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</si>
  <si>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</si>
  <si>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</si>
  <si>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</si>
  <si>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</si>
  <si>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</si>
  <si>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</si>
  <si>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</si>
  <si>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</si>
  <si>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</si>
  <si>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</si>
  <si>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</si>
  <si>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</si>
  <si>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</si>
  <si>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</si>
  <si>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</si>
  <si>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</si>
  <si>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</si>
  <si>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</si>
  <si>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</si>
  <si>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</si>
  <si>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</si>
  <si>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</si>
  <si>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</si>
  <si>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</si>
  <si>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</si>
  <si>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</si>
  <si>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</si>
  <si>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</si>
  <si>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</si>
  <si>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</si>
  <si>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</si>
  <si>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</si>
  <si>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</si>
  <si>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</si>
  <si>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</si>
  <si>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</si>
  <si>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</si>
  <si>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</si>
  <si>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</si>
  <si>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</si>
  <si>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</si>
  <si>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</si>
  <si>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</si>
  <si>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</si>
  <si>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</si>
  <si>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</si>
  <si>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</si>
  <si>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</si>
  <si>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</si>
  <si>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</si>
  <si>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</si>
  <si>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</si>
  <si>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</si>
  <si>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</si>
  <si>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</si>
  <si>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</si>
  <si>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</si>
  <si>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</si>
  <si>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</si>
  <si>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</si>
  <si>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</si>
  <si>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</si>
  <si>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</si>
  <si>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</si>
  <si>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</si>
  <si>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</si>
  <si>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</si>
  <si>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</si>
  <si>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</si>
  <si>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</si>
  <si>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</si>
  <si>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</si>
  <si>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</si>
  <si>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</si>
  <si>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</si>
  <si>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</si>
  <si>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</si>
  <si>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</si>
  <si>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</si>
  <si>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</si>
  <si>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</si>
  <si>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</si>
  <si>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</si>
  <si>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</si>
  <si>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</si>
  <si>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</si>
  <si>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</si>
  <si>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</si>
  <si>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</si>
  <si>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</si>
  <si>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</si>
  <si>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</si>
  <si>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</si>
  <si>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</si>
  <si>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</si>
  <si>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</si>
  <si>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</si>
  <si>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</si>
  <si>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</si>
  <si>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</si>
  <si>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</si>
  <si>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</si>
  <si>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</si>
  <si>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</si>
  <si>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</si>
  <si>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</si>
  <si>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</si>
  <si>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</si>
  <si>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</si>
  <si>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</si>
  <si>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</si>
  <si>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</si>
  <si>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</si>
  <si>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</si>
  <si>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</si>
  <si>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</si>
  <si>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</si>
  <si>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</si>
  <si>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</si>
  <si>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</si>
  <si>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</si>
  <si>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</si>
  <si>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</si>
  <si>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</si>
  <si>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</si>
  <si>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</si>
  <si>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</si>
  <si>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</si>
  <si>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</si>
  <si>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</si>
  <si>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</si>
  <si>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</si>
  <si>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</si>
  <si>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</si>
  <si>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</si>
  <si>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</si>
  <si>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</si>
  <si>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</si>
  <si>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</si>
  <si>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</si>
  <si>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</si>
  <si>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</si>
  <si>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</si>
  <si>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</si>
  <si>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</si>
  <si>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</si>
  <si>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</si>
  <si>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</si>
  <si>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</si>
  <si>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</si>
  <si>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</si>
  <si>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</si>
  <si>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</si>
  <si>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</si>
  <si>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</si>
  <si>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</si>
  <si>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</si>
  <si>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</si>
  <si>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</si>
  <si>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</si>
  <si>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</si>
  <si>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</si>
  <si>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</si>
  <si>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</si>
  <si>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</si>
  <si>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</si>
  <si>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</si>
  <si>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</si>
  <si>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</si>
  <si>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</si>
  <si>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</si>
  <si>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</si>
  <si>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</si>
  <si>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</si>
  <si>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</si>
  <si>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</si>
  <si>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</si>
  <si>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</si>
  <si>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</si>
  <si>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</si>
  <si>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</si>
  <si>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</si>
  <si>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</si>
  <si>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</si>
  <si>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</si>
  <si>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</si>
  <si>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</si>
  <si>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</si>
  <si>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</si>
  <si>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</si>
  <si>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</si>
  <si>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</si>
  <si>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</si>
  <si>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</si>
  <si>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</si>
  <si>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</si>
  <si>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</si>
  <si>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</si>
  <si>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</si>
  <si>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</si>
  <si>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</si>
  <si>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</si>
  <si>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</si>
  <si>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</si>
  <si>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</si>
  <si>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</si>
  <si>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</si>
  <si>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</si>
  <si>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</si>
  <si>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</si>
  <si>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</si>
  <si>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</si>
  <si>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</si>
  <si>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</si>
  <si>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</si>
  <si>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</si>
  <si>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</si>
  <si>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</si>
  <si>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</si>
  <si>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</si>
  <si>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</si>
  <si>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</si>
  <si>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</si>
  <si>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</si>
  <si>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</si>
  <si>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</si>
  <si>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</si>
  <si>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</si>
  <si>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</si>
  <si>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</si>
  <si>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</si>
  <si>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</si>
  <si>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</si>
  <si>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</si>
  <si>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</si>
  <si>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</si>
  <si>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</si>
  <si>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</si>
  <si>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</si>
  <si>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</si>
  <si>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</si>
  <si>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</si>
  <si>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</si>
  <si>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</si>
  <si>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</si>
  <si>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</si>
  <si>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</si>
  <si>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</si>
  <si>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</si>
  <si>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</si>
  <si>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</si>
  <si>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</si>
  <si>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</si>
  <si>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</si>
  <si>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</si>
  <si>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</si>
  <si>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</si>
  <si>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</si>
  <si>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</si>
  <si>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</si>
  <si>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</si>
  <si>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</si>
  <si>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</si>
  <si>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</si>
  <si>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</si>
  <si>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</si>
  <si>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</si>
  <si>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</si>
  <si>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</si>
  <si>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</si>
  <si>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</si>
  <si>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</si>
  <si>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</si>
  <si>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</si>
  <si>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</si>
  <si>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</si>
  <si>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</si>
  <si>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</si>
  <si>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</si>
  <si>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</si>
  <si>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</si>
  <si>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</si>
  <si>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</si>
  <si>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</si>
  <si>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</si>
  <si>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</si>
  <si>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</si>
  <si>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</si>
  <si>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</si>
  <si>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</si>
  <si>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</si>
  <si>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</si>
  <si>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</si>
  <si>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</si>
  <si>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</si>
  <si>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</si>
  <si>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</si>
  <si>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</si>
  <si>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</si>
  <si>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</si>
  <si>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</si>
  <si>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</si>
  <si>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</si>
  <si>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</si>
  <si>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</si>
  <si>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</si>
  <si>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</si>
  <si>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</si>
  <si>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</si>
  <si>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</si>
  <si>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</si>
  <si>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</si>
  <si>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</si>
  <si>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</si>
  <si>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</si>
  <si>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</si>
  <si>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</si>
  <si>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</si>
  <si>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</si>
  <si>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</si>
  <si>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</si>
  <si>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</si>
  <si>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</si>
  <si>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</si>
  <si>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</si>
  <si>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</si>
  <si>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</si>
  <si>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</si>
  <si>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</si>
  <si>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</si>
  <si>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</si>
  <si>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</si>
  <si>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</si>
  <si>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</si>
  <si>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</si>
  <si>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</si>
  <si>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</si>
  <si>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</si>
  <si>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</si>
  <si>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</si>
  <si>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</si>
  <si>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</si>
  <si>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</si>
  <si>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</si>
  <si>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</si>
  <si>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</si>
  <si>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</si>
  <si>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</si>
  <si>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</si>
  <si>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</si>
  <si>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</si>
  <si>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</si>
  <si>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</si>
  <si>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</si>
  <si>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</si>
  <si>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</si>
  <si>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</si>
  <si>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</si>
  <si>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</si>
  <si>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</si>
  <si>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</si>
  <si>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</si>
  <si>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</si>
  <si>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</si>
  <si>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</si>
  <si>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</si>
  <si>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</si>
  <si>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</si>
  <si>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</si>
  <si>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</si>
  <si>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</si>
  <si>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</si>
  <si>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</si>
  <si>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</si>
  <si>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</si>
  <si>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</si>
  <si>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</si>
  <si>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</si>
  <si>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</si>
  <si>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</si>
  <si>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</si>
  <si>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</si>
  <si>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</si>
  <si>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</si>
  <si>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</si>
  <si>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</si>
  <si>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</si>
  <si>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</si>
  <si>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</si>
  <si>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</si>
  <si>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</si>
  <si>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</si>
  <si>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</si>
  <si>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</si>
  <si>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</si>
  <si>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</si>
  <si>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</si>
  <si>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</si>
  <si>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</si>
  <si>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</si>
  <si>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</si>
  <si>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</si>
  <si>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</si>
  <si>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</si>
  <si>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</si>
  <si>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</si>
  <si>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</si>
  <si>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</si>
  <si>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</si>
  <si>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</si>
  <si>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</si>
  <si>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</si>
  <si>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</si>
  <si>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</si>
  <si>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</si>
  <si>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</si>
  <si>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</si>
  <si>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</si>
  <si>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</si>
  <si>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</si>
  <si>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</si>
  <si>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</si>
  <si>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</si>
  <si>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</si>
  <si>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</si>
  <si>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</si>
  <si>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</si>
  <si>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</si>
  <si>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</si>
  <si>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</si>
  <si>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</si>
  <si>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</si>
  <si>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</si>
  <si>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</si>
  <si>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</si>
  <si>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</si>
  <si>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</si>
  <si>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</si>
  <si>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</si>
  <si>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</si>
  <si>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</si>
  <si>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</si>
  <si>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</si>
  <si>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</si>
  <si>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</si>
  <si>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</si>
  <si>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</si>
  <si>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</si>
  <si>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</si>
  <si>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</si>
  <si>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</si>
  <si>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</si>
  <si>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</si>
  <si>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</si>
  <si>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</si>
  <si>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</si>
  <si>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</si>
  <si>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</si>
  <si>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</si>
  <si>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</si>
  <si>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</si>
  <si>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</si>
  <si>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</si>
  <si>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</si>
  <si>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</si>
  <si>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</si>
  <si>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</si>
  <si>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</si>
  <si>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</si>
  <si>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</si>
  <si>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</si>
  <si>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</si>
  <si>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</si>
  <si>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</si>
  <si>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</si>
  <si>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</si>
  <si>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</si>
  <si>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</si>
  <si>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</si>
  <si>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</si>
  <si>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</si>
  <si>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</si>
  <si>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</si>
  <si>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</si>
  <si>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</si>
  <si>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</si>
  <si>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</si>
  <si>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</si>
  <si>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</si>
  <si>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</si>
  <si>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</si>
  <si>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</si>
  <si>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</si>
  <si>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</si>
  <si>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</si>
  <si>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</si>
  <si>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</si>
  <si>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</si>
  <si>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</si>
  <si>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</si>
  <si>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</si>
  <si>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</si>
  <si>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</si>
  <si>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</si>
  <si>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</si>
  <si>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</si>
  <si>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</si>
  <si>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</si>
  <si>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</si>
  <si>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</si>
  <si>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</si>
  <si>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</si>
  <si>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</si>
  <si>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</si>
  <si>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</si>
  <si>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</si>
  <si>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</si>
  <si>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</si>
  <si>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</si>
  <si>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</si>
  <si>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</si>
  <si>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</si>
  <si>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</si>
  <si>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</si>
  <si>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</si>
  <si>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</si>
  <si>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</si>
  <si>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</si>
  <si>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</si>
  <si>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</si>
  <si>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</si>
  <si>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</si>
  <si>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</si>
  <si>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</si>
  <si>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</si>
  <si>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</si>
  <si>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</si>
  <si>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</si>
  <si>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</si>
  <si>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</si>
  <si>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</si>
  <si>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</si>
  <si>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</si>
  <si>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</si>
  <si>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</si>
  <si>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</si>
  <si>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</si>
  <si>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</si>
  <si>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</si>
  <si>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</si>
  <si>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</si>
  <si>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</si>
  <si>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</si>
  <si>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</si>
  <si>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</si>
  <si>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</si>
  <si>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</si>
  <si>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</si>
  <si>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</si>
  <si>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</si>
  <si>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</si>
  <si>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</si>
  <si>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</si>
  <si>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</si>
  <si>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</si>
  <si>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</si>
  <si>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</si>
  <si>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</si>
  <si>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</si>
  <si>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</si>
  <si>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</si>
  <si>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</si>
  <si>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</si>
  <si>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</si>
  <si>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</si>
  <si>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</si>
  <si>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</si>
  <si>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</si>
  <si>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</si>
  <si>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</si>
  <si>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</si>
  <si>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</si>
  <si>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</si>
  <si>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</si>
  <si>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</si>
  <si>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</si>
  <si>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</si>
  <si>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</si>
  <si>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</si>
  <si>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</si>
  <si>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</si>
  <si>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</si>
  <si>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</si>
  <si>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</si>
  <si>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</si>
  <si>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</si>
  <si>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</si>
  <si>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</si>
  <si>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</si>
  <si>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</si>
  <si>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</si>
  <si>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</si>
  <si>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</si>
  <si>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</si>
  <si>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</si>
  <si>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</si>
  <si>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</si>
  <si>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</si>
  <si>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</si>
  <si>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</si>
  <si>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</si>
  <si>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</si>
  <si>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</si>
  <si>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</si>
  <si>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</si>
  <si>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</si>
  <si>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</si>
  <si>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</si>
  <si>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</si>
  <si>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</si>
  <si>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</si>
  <si>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</si>
  <si>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</si>
  <si>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</si>
  <si>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</si>
  <si>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</si>
  <si>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</si>
  <si>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</si>
  <si>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</si>
  <si>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</si>
  <si>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</si>
  <si>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</si>
  <si>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</si>
  <si>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</si>
  <si>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</si>
  <si>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</si>
  <si>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</si>
  <si>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</si>
  <si>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</si>
  <si>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</si>
  <si>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</si>
  <si>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</si>
  <si>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</si>
  <si>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</si>
  <si>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</si>
  <si>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</si>
  <si>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</si>
  <si>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</si>
  <si>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</si>
  <si>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</si>
  <si>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</si>
  <si>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</si>
  <si>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</si>
  <si>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</si>
  <si>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</si>
  <si>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</si>
  <si>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</si>
  <si>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</si>
  <si>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</si>
  <si>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</si>
  <si>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</si>
  <si>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</si>
  <si>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</si>
  <si>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</si>
  <si>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</si>
  <si>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</si>
  <si>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</si>
  <si>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</si>
  <si>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</si>
  <si>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</si>
  <si>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</si>
  <si>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</si>
  <si>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</si>
  <si>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</si>
  <si>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</si>
  <si>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</si>
  <si>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</si>
  <si>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</si>
  <si>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</si>
  <si>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</si>
  <si>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</si>
  <si>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</si>
  <si>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</si>
  <si>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</si>
  <si>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</si>
  <si>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</si>
  <si>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</si>
  <si>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</si>
  <si>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</si>
  <si>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</si>
  <si>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</si>
  <si>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</si>
  <si>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</si>
  <si>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</si>
  <si>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</si>
  <si>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</si>
  <si>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</si>
  <si>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</si>
  <si>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</si>
  <si>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</si>
  <si>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</si>
  <si>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</si>
  <si>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</si>
  <si>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</si>
  <si>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</si>
  <si>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</si>
  <si>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</si>
  <si>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</si>
  <si>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</si>
  <si>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</si>
  <si>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</si>
  <si>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</si>
  <si>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</si>
  <si>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</si>
  <si>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</si>
  <si>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</si>
  <si>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</si>
  <si>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</si>
  <si>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</si>
  <si>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</si>
  <si>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</si>
  <si>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</si>
  <si>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</si>
  <si>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</si>
  <si>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</si>
  <si>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</si>
  <si>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</si>
  <si>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</si>
  <si>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</si>
  <si>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</si>
  <si>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</si>
  <si>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</si>
  <si>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</si>
  <si>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</si>
  <si>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</si>
  <si>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</si>
  <si>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</si>
  <si>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</si>
  <si>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</si>
  <si>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</si>
  <si>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</si>
  <si>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</si>
  <si>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</si>
  <si>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</si>
  <si>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</si>
  <si>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</si>
  <si>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</si>
  <si>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</si>
  <si>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</si>
  <si>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</si>
  <si>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</si>
  <si>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</si>
  <si>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</si>
  <si>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</si>
  <si>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</si>
  <si>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</si>
  <si>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</si>
  <si>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</si>
  <si>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</si>
  <si>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</si>
  <si>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</si>
  <si>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</si>
  <si>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</si>
  <si>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</si>
  <si>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</si>
  <si>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</si>
  <si>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</si>
  <si>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</si>
  <si>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</si>
  <si>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</si>
  <si>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</si>
  <si>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</si>
  <si>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</si>
  <si>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</si>
  <si>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</si>
  <si>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</si>
  <si>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</si>
  <si>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</si>
  <si>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</si>
  <si>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</si>
  <si>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</si>
  <si>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</si>
  <si>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</si>
  <si>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</si>
  <si>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</si>
  <si>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</si>
  <si>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</si>
  <si>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</si>
  <si>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</si>
  <si>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</si>
  <si>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</si>
  <si>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</si>
  <si>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</si>
  <si>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</si>
  <si>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</si>
  <si>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</si>
  <si>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</si>
  <si>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</si>
  <si>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</si>
  <si>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</si>
  <si>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</si>
  <si>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</si>
  <si>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</si>
  <si>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</si>
  <si>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</si>
  <si>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</si>
  <si>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</si>
  <si>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</si>
  <si>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</si>
  <si>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</si>
  <si>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</si>
  <si>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</si>
  <si>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</si>
  <si>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</si>
  <si>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</si>
  <si>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</si>
  <si>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</si>
  <si>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</si>
  <si>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</si>
  <si>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</si>
  <si>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</si>
  <si>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</si>
  <si>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</si>
  <si>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</si>
  <si>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</si>
  <si>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</si>
  <si>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</si>
  <si>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</si>
  <si>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</si>
  <si>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</si>
  <si>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</si>
  <si>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</si>
  <si>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</si>
  <si>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</si>
  <si>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</si>
  <si>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</si>
  <si>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</si>
  <si>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</si>
  <si>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</si>
  <si>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</si>
  <si>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</si>
  <si>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</si>
  <si>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</si>
  <si>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</si>
  <si>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</si>
  <si>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</si>
  <si>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</si>
  <si>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</si>
  <si>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</si>
  <si>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</si>
  <si>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</si>
  <si>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</si>
  <si>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</si>
  <si>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</si>
  <si>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</si>
  <si>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</si>
  <si>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</si>
  <si>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</si>
  <si>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</si>
  <si>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</si>
  <si>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</si>
  <si>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</si>
  <si>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</si>
  <si>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</si>
  <si>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</si>
  <si>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</si>
  <si>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</si>
  <si>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</si>
  <si>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</si>
  <si>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</si>
  <si>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</si>
  <si>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</si>
  <si>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</si>
  <si>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</si>
  <si>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</si>
  <si>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</si>
  <si>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</si>
  <si>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</si>
  <si>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</si>
  <si>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</si>
  <si>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</si>
  <si>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</si>
  <si>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</si>
  <si>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</si>
  <si>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</si>
  <si>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</si>
  <si>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</si>
  <si>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</si>
  <si>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</si>
  <si>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</si>
  <si>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</si>
  <si>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</si>
  <si>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</si>
  <si>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</si>
  <si>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</si>
  <si>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</si>
  <si>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</si>
  <si>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</si>
  <si>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</si>
  <si>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</si>
  <si>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</si>
  <si>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</si>
  <si>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</si>
  <si>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</si>
  <si>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</si>
  <si>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</si>
  <si>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</si>
  <si>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</si>
  <si>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</si>
  <si>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</si>
  <si>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</si>
  <si>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</si>
  <si>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</si>
  <si>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</si>
  <si>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</si>
  <si>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</si>
  <si>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</si>
  <si>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</si>
  <si>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</si>
  <si>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</si>
  <si>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</si>
  <si>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</si>
  <si>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</si>
  <si>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</si>
  <si>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</si>
  <si>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</si>
  <si>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</si>
  <si>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</si>
  <si>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</si>
  <si>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</si>
  <si>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</si>
  <si>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</si>
  <si>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</si>
  <si>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</si>
  <si>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</si>
  <si>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</si>
  <si>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</si>
  <si>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</si>
  <si>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</si>
  <si>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</si>
  <si>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</si>
  <si>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</si>
  <si>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</si>
  <si>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</si>
  <si>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</si>
  <si>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</si>
  <si>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</si>
  <si>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</si>
  <si>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</si>
  <si>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</si>
  <si>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</si>
  <si>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</si>
  <si>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</si>
  <si>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</si>
  <si>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</si>
  <si>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</si>
  <si>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</si>
  <si>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</si>
  <si>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</si>
  <si>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</si>
  <si>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</si>
  <si>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</si>
  <si>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</si>
  <si>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</si>
  <si>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</si>
  <si>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</si>
  <si>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</si>
  <si>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</si>
  <si>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</si>
  <si>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</si>
  <si>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</si>
  <si>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</si>
  <si>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</si>
  <si>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</si>
  <si>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</si>
  <si>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</si>
  <si>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</si>
  <si>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</si>
  <si>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</si>
  <si>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</si>
  <si>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</si>
  <si>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</si>
  <si>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</si>
  <si>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</si>
  <si>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</si>
  <si>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</si>
  <si>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</si>
  <si>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</si>
  <si>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</si>
  <si>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</si>
  <si>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</si>
  <si>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</si>
  <si>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</si>
  <si>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</si>
  <si>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</si>
  <si>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</si>
  <si>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</si>
  <si>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</si>
  <si>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</si>
  <si>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</si>
  <si>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</si>
  <si>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</si>
  <si>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</si>
  <si>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</si>
  <si>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</si>
  <si>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</si>
  <si>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</si>
  <si>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</si>
  <si>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</si>
  <si>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</si>
  <si>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</si>
  <si>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</si>
  <si>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</si>
  <si>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</si>
  <si>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</si>
  <si>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</si>
  <si>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</si>
  <si>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</si>
  <si>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</si>
  <si>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</si>
  <si>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</si>
  <si>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</si>
  <si>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</si>
  <si>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</si>
  <si>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</si>
  <si>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</si>
  <si>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</si>
  <si>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</si>
  <si>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</si>
  <si>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</si>
  <si>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</si>
  <si>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</si>
  <si>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</si>
  <si>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</si>
  <si>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</si>
  <si>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</si>
  <si>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</si>
  <si>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</si>
  <si>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</si>
  <si>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</si>
  <si>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</si>
  <si>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</si>
  <si>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</si>
  <si>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</si>
  <si>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</si>
  <si>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</si>
  <si>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</si>
  <si>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</si>
  <si>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</si>
  <si>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</si>
  <si>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</si>
  <si>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</si>
  <si>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</si>
  <si>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</si>
  <si>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</si>
  <si>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</si>
  <si>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</si>
  <si>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</si>
  <si>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</si>
  <si>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</si>
  <si>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</si>
  <si>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</si>
  <si>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</si>
  <si>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</si>
  <si>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</si>
  <si>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</si>
  <si>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</si>
  <si>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</si>
  <si>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</si>
  <si>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</si>
  <si>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</si>
  <si>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</si>
  <si>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</si>
  <si>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</si>
  <si>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</si>
  <si>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</si>
  <si>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</si>
  <si>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</si>
  <si>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</si>
  <si>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</si>
  <si>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</si>
  <si>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</si>
  <si>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</si>
  <si>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</si>
  <si>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</si>
  <si>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</si>
  <si>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</si>
  <si>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</si>
  <si>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</si>
  <si>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</si>
  <si>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</si>
  <si>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</si>
  <si>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</si>
  <si>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</si>
  <si>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</si>
  <si>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</si>
  <si>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</si>
  <si>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</si>
  <si>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</si>
  <si>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</si>
  <si>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</si>
  <si>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</si>
  <si>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</si>
  <si>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</si>
  <si>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</si>
  <si>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</si>
  <si>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</si>
  <si>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</si>
  <si>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</si>
  <si>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</si>
  <si>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</si>
  <si>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</si>
  <si>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</si>
  <si>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</si>
  <si>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</si>
  <si>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</si>
  <si>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</si>
  <si>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</si>
  <si>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</si>
  <si>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</si>
  <si>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</si>
  <si>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</si>
  <si>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</si>
  <si>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</si>
  <si>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</si>
  <si>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</si>
  <si>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</si>
  <si>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</si>
  <si>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</si>
  <si>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</si>
  <si>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</si>
  <si>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</si>
  <si>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</si>
  <si>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</si>
  <si>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</si>
  <si>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</si>
  <si>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</si>
  <si>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</si>
  <si>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</si>
  <si>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</si>
  <si>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</si>
  <si>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</si>
  <si>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</si>
  <si>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</si>
  <si>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</si>
  <si>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</si>
  <si>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</si>
  <si>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</si>
  <si>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</si>
  <si>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</si>
  <si>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</si>
  <si>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</si>
  <si>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</si>
  <si>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</si>
  <si>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</si>
  <si>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</si>
  <si>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</si>
  <si>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</si>
  <si>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</si>
  <si>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</si>
  <si>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</si>
  <si>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</si>
  <si>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</si>
  <si>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</si>
  <si>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</si>
  <si>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</si>
  <si>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</si>
  <si>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</si>
  <si>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</si>
  <si>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</si>
  <si>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</si>
  <si>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</si>
  <si>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</si>
  <si>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</si>
  <si>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</si>
  <si>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</si>
  <si>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</si>
  <si>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</si>
  <si>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</si>
  <si>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</si>
  <si>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</si>
  <si>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</si>
  <si>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</si>
  <si>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</si>
  <si>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</si>
  <si>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</si>
  <si>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</si>
  <si>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</si>
  <si>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</si>
  <si>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</si>
  <si>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</si>
  <si>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</si>
  <si>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</si>
  <si>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</si>
  <si>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</si>
  <si>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</si>
  <si>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</si>
  <si>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</si>
  <si>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</si>
  <si>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</si>
  <si>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</si>
  <si>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</si>
  <si>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</si>
  <si>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</si>
  <si>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</si>
  <si>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</si>
  <si>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</si>
  <si>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</si>
  <si>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</si>
  <si>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</si>
  <si>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</si>
  <si>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</si>
  <si>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</si>
  <si>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</si>
  <si>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</si>
  <si>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</si>
  <si>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</si>
  <si>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</si>
  <si>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</si>
  <si>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</si>
  <si>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</si>
  <si>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</si>
  <si>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</si>
  <si>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</si>
  <si>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</si>
  <si>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</si>
  <si>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</si>
  <si>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</si>
  <si>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</si>
  <si>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</si>
  <si>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</si>
  <si>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</si>
  <si>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</si>
  <si>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</si>
  <si>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</si>
  <si>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</si>
  <si>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</si>
  <si>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</si>
  <si>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</si>
  <si>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</si>
  <si>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</si>
  <si>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</si>
  <si>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</si>
  <si>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</si>
  <si>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</si>
  <si>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</si>
  <si>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</si>
  <si>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</si>
  <si>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</si>
  <si>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</si>
  <si>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</si>
  <si>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</si>
  <si>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</si>
  <si>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</si>
  <si>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</si>
  <si>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</si>
  <si>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</si>
  <si>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</si>
  <si>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</si>
  <si>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</si>
  <si>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</si>
  <si>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</si>
  <si>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</si>
  <si>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</si>
  <si>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</si>
  <si>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</si>
  <si>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</si>
  <si>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</si>
  <si>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</si>
  <si>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</si>
  <si>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</si>
  <si>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</si>
  <si>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</si>
  <si>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</si>
  <si>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</si>
  <si>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</si>
  <si>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</si>
  <si>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</si>
  <si>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</si>
  <si>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</si>
  <si>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</si>
  <si>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</si>
  <si>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</si>
  <si>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</si>
  <si>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</si>
  <si>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</si>
  <si>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</si>
  <si>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</si>
  <si>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</si>
  <si>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</si>
  <si>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</si>
  <si>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</si>
  <si>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</si>
  <si>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</si>
  <si>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</si>
  <si>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</si>
  <si>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</si>
  <si>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</si>
  <si>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</si>
  <si>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</si>
  <si>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</si>
  <si>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</si>
  <si>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</si>
  <si>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</si>
  <si>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</si>
  <si>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</si>
  <si>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</si>
  <si>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</si>
  <si>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</si>
  <si>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</si>
  <si>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</si>
  <si>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</si>
  <si>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</si>
  <si>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</si>
  <si>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</si>
  <si>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</si>
  <si>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</si>
  <si>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</si>
  <si>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</si>
  <si>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</si>
  <si>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</si>
  <si>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</si>
  <si>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</si>
  <si>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</si>
  <si>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</si>
  <si>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</si>
  <si>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</si>
  <si>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</si>
  <si>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</si>
  <si>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</si>
  <si>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</si>
  <si>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</si>
  <si>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</si>
  <si>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</si>
  <si>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</si>
  <si>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</si>
  <si>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</si>
  <si>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</si>
  <si>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</si>
  <si>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</si>
  <si>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</si>
  <si>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</si>
  <si>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</si>
  <si>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</si>
  <si>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</si>
  <si>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</si>
  <si>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</si>
  <si>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</si>
  <si>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</si>
  <si>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</si>
  <si>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</si>
  <si>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</si>
  <si>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</si>
  <si>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</si>
  <si>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</si>
  <si>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</si>
  <si>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</si>
  <si>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</si>
  <si>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</si>
  <si>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</si>
  <si>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</si>
  <si>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</si>
  <si>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</si>
  <si>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</si>
  <si>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</si>
  <si>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</si>
  <si>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</si>
  <si>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</si>
  <si>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</si>
  <si>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</si>
  <si>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</si>
  <si>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</si>
  <si>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</si>
  <si>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</si>
  <si>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</si>
  <si>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</si>
  <si>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</si>
  <si>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</si>
  <si>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</si>
  <si>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</si>
  <si>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</si>
  <si>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</si>
  <si>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</si>
  <si>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</si>
  <si>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</si>
  <si>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</si>
  <si>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</si>
  <si>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</si>
  <si>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</si>
  <si>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</si>
  <si>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</si>
  <si>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</si>
  <si>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</si>
  <si>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</si>
  <si>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</si>
  <si>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</si>
  <si>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</si>
  <si>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</si>
  <si>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</si>
  <si>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</si>
  <si>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</si>
  <si>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</si>
  <si>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</si>
  <si>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</si>
  <si>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</si>
  <si>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</si>
  <si>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</si>
  <si>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</si>
  <si>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</si>
  <si>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</si>
  <si>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</si>
  <si>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</si>
  <si>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</si>
  <si>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</si>
  <si>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</si>
  <si>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</si>
  <si>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</si>
  <si>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</si>
  <si>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</si>
  <si>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</si>
  <si>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</si>
  <si>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</si>
  <si>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</si>
  <si>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</si>
  <si>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</si>
  <si>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</si>
  <si>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</si>
  <si>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</si>
  <si>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</si>
  <si>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</si>
  <si>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</si>
  <si>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</si>
  <si>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</si>
  <si>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</si>
  <si>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</si>
  <si>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</si>
  <si>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</si>
  <si>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</si>
  <si>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</si>
  <si>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</si>
  <si>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</si>
  <si>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</si>
  <si>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</si>
  <si>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</si>
  <si>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</si>
  <si>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</si>
  <si>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</si>
  <si>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</si>
  <si>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</si>
  <si>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</si>
  <si>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</si>
  <si>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</si>
  <si>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</si>
  <si>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</si>
  <si>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</si>
  <si>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</si>
  <si>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</si>
  <si>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</si>
  <si>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</si>
  <si>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</si>
  <si>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</si>
  <si>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</si>
  <si>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</si>
  <si>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</si>
  <si>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</si>
  <si>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</si>
  <si>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</si>
  <si>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</si>
  <si>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</si>
  <si>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</si>
  <si>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</si>
  <si>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</si>
  <si>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</si>
  <si>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</si>
  <si>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</si>
  <si>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</si>
  <si>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</si>
  <si>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</si>
  <si>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</si>
  <si>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</si>
  <si>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</si>
  <si>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</si>
  <si>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</si>
  <si>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</si>
  <si>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</si>
  <si>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</si>
  <si>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</si>
  <si>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</si>
  <si>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</si>
  <si>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</si>
  <si>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</si>
  <si>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</si>
  <si>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</si>
  <si>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</si>
  <si>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</si>
  <si>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</si>
  <si>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</si>
  <si>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</si>
  <si>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</si>
  <si>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</si>
  <si>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</si>
  <si>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</si>
  <si>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</si>
  <si>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</si>
  <si>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</si>
  <si>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</si>
  <si>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</si>
  <si>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</si>
  <si>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</si>
  <si>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</si>
  <si>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</si>
  <si>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</si>
  <si>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</si>
  <si>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</si>
  <si>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</si>
  <si>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</si>
  <si>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</si>
  <si>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</si>
  <si>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</si>
  <si>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</si>
  <si>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</si>
  <si>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</si>
  <si>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</si>
  <si>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</si>
  <si>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</si>
  <si>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</si>
  <si>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</si>
  <si>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</si>
  <si>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</si>
  <si>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</si>
  <si>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</si>
  <si>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</si>
  <si>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</si>
  <si>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</si>
  <si>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</si>
  <si>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</si>
  <si>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</si>
  <si>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</si>
  <si>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</si>
  <si>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</si>
  <si>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</si>
  <si>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</si>
  <si>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</si>
  <si>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</si>
  <si>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</si>
  <si>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</si>
  <si>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</si>
  <si>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</si>
  <si>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</si>
  <si>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</si>
  <si>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</si>
  <si>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</si>
  <si>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</si>
  <si>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</si>
  <si>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</si>
  <si>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</si>
  <si>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</si>
  <si>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</si>
  <si>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</si>
  <si>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</si>
  <si>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</si>
  <si>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</si>
  <si>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</si>
  <si>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</si>
  <si>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</si>
  <si>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</si>
  <si>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</si>
  <si>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</si>
  <si>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</si>
  <si>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</si>
  <si>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</si>
  <si>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</si>
  <si>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</si>
  <si>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</si>
  <si>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</si>
  <si>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</si>
  <si>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</si>
  <si>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</si>
  <si>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</si>
  <si>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</si>
  <si>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</si>
  <si>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</si>
  <si>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</si>
  <si>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</si>
  <si>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</si>
  <si>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</si>
  <si>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</si>
  <si>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</si>
  <si>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</si>
  <si>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</si>
  <si>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</si>
  <si>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</si>
  <si>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</si>
  <si>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</si>
  <si>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</si>
  <si>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</si>
  <si>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</si>
  <si>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</si>
  <si>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</si>
  <si>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</si>
  <si>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</si>
  <si>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</si>
  <si>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</si>
  <si>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</si>
  <si>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</si>
  <si>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</si>
  <si>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</si>
  <si>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</si>
  <si>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</si>
  <si>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</si>
  <si>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</si>
  <si>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</si>
  <si>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</si>
  <si>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</si>
  <si>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</si>
  <si>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</si>
  <si>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</si>
  <si>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</si>
  <si>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</si>
  <si>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</si>
  <si>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</si>
  <si>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</si>
  <si>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</si>
  <si>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</si>
  <si>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</si>
  <si>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</si>
  <si>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</si>
  <si>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</si>
  <si>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</si>
  <si>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</si>
  <si>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</si>
  <si>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</si>
  <si>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</si>
  <si>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</si>
  <si>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</si>
  <si>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</si>
  <si>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</si>
  <si>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</si>
  <si>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</si>
  <si>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</si>
  <si>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</si>
  <si>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</si>
  <si>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</si>
  <si>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</si>
  <si>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</si>
  <si>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</si>
  <si>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</si>
  <si>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</si>
  <si>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</si>
  <si>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</si>
  <si>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</si>
  <si>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</si>
  <si>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</si>
  <si>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</si>
  <si>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</si>
  <si>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</si>
  <si>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</si>
  <si>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</si>
  <si>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</si>
  <si>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</si>
  <si>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</si>
  <si>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</si>
  <si>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</si>
  <si>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</si>
  <si>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</si>
  <si>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</si>
  <si>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</si>
  <si>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</si>
  <si>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</si>
  <si>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</si>
  <si>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</si>
  <si>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</si>
  <si>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</si>
  <si>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</si>
  <si>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</si>
  <si>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</si>
  <si>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</si>
  <si>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</si>
  <si>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</si>
  <si>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</si>
  <si>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</si>
  <si>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</si>
  <si>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</si>
  <si>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</si>
  <si>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</si>
  <si>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</si>
  <si>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</si>
  <si>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</si>
  <si>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</si>
  <si>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</si>
  <si>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</si>
  <si>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</si>
  <si>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</si>
  <si>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</si>
  <si>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</si>
  <si>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</si>
  <si>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</si>
  <si>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</si>
  <si>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</si>
  <si>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</si>
  <si>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</si>
  <si>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</si>
  <si>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</si>
  <si>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</si>
  <si>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</si>
  <si>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</si>
  <si>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</si>
  <si>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</si>
  <si>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</si>
  <si>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</si>
  <si>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</si>
  <si>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</si>
  <si>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</si>
  <si>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</si>
  <si>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</si>
  <si>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</si>
  <si>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</si>
  <si>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</si>
  <si>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</si>
  <si>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</si>
  <si>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</si>
  <si>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</si>
  <si>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</si>
  <si>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</si>
  <si>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</si>
  <si>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</si>
  <si>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</si>
  <si>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</si>
  <si>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</si>
  <si>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</si>
  <si>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</si>
  <si>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</si>
  <si>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</si>
  <si>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</si>
  <si>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</si>
  <si>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</si>
  <si>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</si>
  <si>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</si>
  <si>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</si>
  <si>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</si>
  <si>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</si>
  <si>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</si>
  <si>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</si>
  <si>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</si>
  <si>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</si>
  <si>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</si>
  <si>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</si>
  <si>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</si>
  <si>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</si>
  <si>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</si>
  <si>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</si>
  <si>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</si>
  <si>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</si>
  <si>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</si>
  <si>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</si>
  <si>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</si>
  <si>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</si>
  <si>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</si>
  <si>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</si>
  <si>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</si>
  <si>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</si>
  <si>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</si>
  <si>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</si>
  <si>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</si>
  <si>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</si>
  <si>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</si>
  <si>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</si>
  <si>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</si>
  <si>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</si>
  <si>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</si>
  <si>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</si>
  <si>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</si>
  <si>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</si>
  <si>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</si>
  <si>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</si>
  <si>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</si>
  <si>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</si>
  <si>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</si>
  <si>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</si>
  <si>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</si>
  <si>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</si>
  <si>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</si>
  <si>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</si>
  <si>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</si>
  <si>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</si>
  <si>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</si>
  <si>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</si>
  <si>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</si>
  <si>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</si>
  <si>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</si>
  <si>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</si>
  <si>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</si>
  <si>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</si>
  <si>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</si>
  <si>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</si>
  <si>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</si>
  <si>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</si>
  <si>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</si>
  <si>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</si>
  <si>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</si>
  <si>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</si>
  <si>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</si>
  <si>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</si>
  <si>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</si>
  <si>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</si>
  <si>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</si>
  <si>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</si>
  <si>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</si>
  <si>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</si>
  <si>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</si>
  <si>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</si>
  <si>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</si>
  <si>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</si>
  <si>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</si>
  <si>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</si>
  <si>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</si>
  <si>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</si>
  <si>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</si>
  <si>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</si>
  <si>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</si>
  <si>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</si>
  <si>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</si>
  <si>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</si>
  <si>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</si>
  <si>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</si>
  <si>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</si>
  <si>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</si>
  <si>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</si>
  <si>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</si>
  <si>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</si>
  <si>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</si>
  <si>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</si>
  <si>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</si>
  <si>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</si>
  <si>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</si>
  <si>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</si>
  <si>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</si>
  <si>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</si>
  <si>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</si>
  <si>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</si>
  <si>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</si>
  <si>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</si>
  <si>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</si>
  <si>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</si>
  <si>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</si>
  <si>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</si>
  <si>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</si>
  <si>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</si>
  <si>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</si>
  <si>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</si>
  <si>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</si>
  <si>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</si>
  <si>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</si>
  <si>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</si>
  <si>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</si>
  <si>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</si>
  <si>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</si>
  <si>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</si>
  <si>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</si>
  <si>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</si>
  <si>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</si>
  <si>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</si>
  <si>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</si>
  <si>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</si>
  <si>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</si>
  <si>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</si>
  <si>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</si>
  <si>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</si>
  <si>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</si>
  <si>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</si>
  <si>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</si>
  <si>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</si>
  <si>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</si>
  <si>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</si>
  <si>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</si>
  <si>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</si>
  <si>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</si>
  <si>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</si>
  <si>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</si>
  <si>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</si>
  <si>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</si>
  <si>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</si>
  <si>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</si>
  <si>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</si>
  <si>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</si>
  <si>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</si>
  <si>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</si>
  <si>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</si>
  <si>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</si>
  <si>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</si>
  <si>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</si>
  <si>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</si>
  <si>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</si>
  <si>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</si>
  <si>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</si>
  <si>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</si>
  <si>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</si>
  <si>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</si>
  <si>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</si>
  <si>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</si>
  <si>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</si>
  <si>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</si>
  <si>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</si>
  <si>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</si>
  <si>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</si>
  <si>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</si>
  <si>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</si>
  <si>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</si>
  <si>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</si>
  <si>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</si>
  <si>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</si>
  <si>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</si>
  <si>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</si>
  <si>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</si>
  <si>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</si>
  <si>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</si>
  <si>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</si>
  <si>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</si>
  <si>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</si>
  <si>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</si>
  <si>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</si>
  <si>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</si>
  <si>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</si>
  <si>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</si>
  <si>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</si>
  <si>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</si>
  <si>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</si>
  <si>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</si>
  <si>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</si>
  <si>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</si>
  <si>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</si>
  <si>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</si>
  <si>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</si>
  <si>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</si>
  <si>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</si>
  <si>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</si>
  <si>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</si>
  <si>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</si>
  <si>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</si>
  <si>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</si>
  <si>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</si>
  <si>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</si>
  <si>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</si>
  <si>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</si>
  <si>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</si>
  <si>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</si>
  <si>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</si>
  <si>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</si>
  <si>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</si>
  <si>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</si>
  <si>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</si>
  <si>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</si>
  <si>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</si>
  <si>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</si>
  <si>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</si>
  <si>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</si>
  <si>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</si>
  <si>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</si>
  <si>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</si>
  <si>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</si>
  <si>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</si>
  <si>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</si>
  <si>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</si>
  <si>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</si>
  <si>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</si>
  <si>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</si>
  <si>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</si>
  <si>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</si>
  <si>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</si>
  <si>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</si>
  <si>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</si>
  <si>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</si>
  <si>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</si>
  <si>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</si>
  <si>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</si>
  <si>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</si>
  <si>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</si>
  <si>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</si>
  <si>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</si>
  <si>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</si>
  <si>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</si>
  <si>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</si>
  <si>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</si>
  <si>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</si>
  <si>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</si>
  <si>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</si>
  <si>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</si>
  <si>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</si>
  <si>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</si>
  <si>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</si>
  <si>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</si>
  <si>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</si>
  <si>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</si>
  <si>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</si>
  <si>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</si>
  <si>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</si>
  <si>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</si>
  <si>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</si>
  <si>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</si>
  <si>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</si>
  <si>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</si>
  <si>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</si>
  <si>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</si>
  <si>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</si>
  <si>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</si>
  <si>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</si>
  <si>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</si>
  <si>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</si>
  <si>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</si>
  <si>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</si>
  <si>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</si>
  <si>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</si>
  <si>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</si>
  <si>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</si>
  <si>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</si>
  <si>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</si>
  <si>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</si>
  <si>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</si>
  <si>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</si>
  <si>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</si>
  <si>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</si>
  <si>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</si>
  <si>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</si>
  <si>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</si>
  <si>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</si>
  <si>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</si>
  <si>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</si>
  <si>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</si>
  <si>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</si>
  <si>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</si>
  <si>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</si>
  <si>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</si>
  <si>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</si>
  <si>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</si>
  <si>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</si>
  <si>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</si>
  <si>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</si>
  <si>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</si>
  <si>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</si>
  <si>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</si>
  <si>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</si>
  <si>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</si>
  <si>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</si>
  <si>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</si>
  <si>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</si>
  <si>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</si>
  <si>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</si>
  <si>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</si>
  <si>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</si>
  <si>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</si>
  <si>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</si>
  <si>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</si>
  <si>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</si>
  <si>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</si>
  <si>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</si>
  <si>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</si>
  <si>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</si>
  <si>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</si>
  <si>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</si>
  <si>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</si>
  <si>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</si>
  <si>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</si>
  <si>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</si>
  <si>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</si>
  <si>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</si>
  <si>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</si>
  <si>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</si>
  <si>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</si>
  <si>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</si>
  <si>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</si>
  <si>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</si>
  <si>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</si>
  <si>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</si>
  <si>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</si>
  <si>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</si>
  <si>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</si>
  <si>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</si>
  <si>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</si>
  <si>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</si>
  <si>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</si>
  <si>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</si>
  <si>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</si>
  <si>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</si>
  <si>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</si>
  <si>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</si>
  <si>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</si>
  <si>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</si>
  <si>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</si>
  <si>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</si>
  <si>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</si>
  <si>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</si>
  <si>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</si>
  <si>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</si>
  <si>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</si>
  <si>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</si>
  <si>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</si>
  <si>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</si>
  <si>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</si>
  <si>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</si>
  <si>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</si>
  <si>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</si>
  <si>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</si>
  <si>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</si>
  <si>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</si>
  <si>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</si>
  <si>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</si>
  <si>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</si>
  <si>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</si>
  <si>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</si>
  <si>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</si>
  <si>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</si>
  <si>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</si>
  <si>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</si>
  <si>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</si>
  <si>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</si>
  <si>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</si>
  <si>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</si>
  <si>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</si>
  <si>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</si>
  <si>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</si>
  <si>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</si>
  <si>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</si>
  <si>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</si>
  <si>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</si>
  <si>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</si>
  <si>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</si>
  <si>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</si>
  <si>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</si>
  <si>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</si>
  <si>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</si>
  <si>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</si>
  <si>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</si>
  <si>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</si>
  <si>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</si>
  <si>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</si>
  <si>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</si>
  <si>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</si>
  <si>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</si>
  <si>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</si>
  <si>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</si>
  <si>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</si>
  <si>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</si>
  <si>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</si>
  <si>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</si>
  <si>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</si>
  <si>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</si>
  <si>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</si>
  <si>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</si>
  <si>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</si>
  <si>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</si>
  <si>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</si>
  <si>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</si>
  <si>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</si>
  <si>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</si>
  <si>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</si>
  <si>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</si>
  <si>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</si>
  <si>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</si>
  <si>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</si>
  <si>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</si>
  <si>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</si>
  <si>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</si>
  <si>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</si>
  <si>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</si>
  <si>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</si>
  <si>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</si>
  <si>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</si>
  <si>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</si>
  <si>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</si>
  <si>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</si>
  <si>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</si>
  <si>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</si>
  <si>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</si>
  <si>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</si>
  <si>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</si>
  <si>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</si>
  <si>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</si>
  <si>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</si>
  <si>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</si>
  <si>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</si>
  <si>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</si>
  <si>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</si>
  <si>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</si>
  <si>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</si>
  <si>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</si>
  <si>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</si>
  <si>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</si>
  <si>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</si>
  <si>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</si>
  <si>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</si>
  <si>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</si>
  <si>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</si>
  <si>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</si>
  <si>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</si>
  <si>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</si>
  <si>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</si>
  <si>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</si>
  <si>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</si>
  <si>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</si>
  <si>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</si>
  <si>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</si>
  <si>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</si>
  <si>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</si>
  <si>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</si>
  <si>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</si>
  <si>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</si>
  <si>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</si>
  <si>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</si>
  <si>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</si>
  <si>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</si>
  <si>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</si>
  <si>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</si>
  <si>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</si>
  <si>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</si>
  <si>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</si>
  <si>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</si>
  <si>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</si>
  <si>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</si>
  <si>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</si>
  <si>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</si>
  <si>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</si>
  <si>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</si>
  <si>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</si>
  <si>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</si>
  <si>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</si>
  <si>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</si>
  <si>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</si>
  <si>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</si>
  <si>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</si>
  <si>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</si>
  <si>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</si>
  <si>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</si>
  <si>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</si>
  <si>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</si>
  <si>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</si>
  <si>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</si>
  <si>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</si>
  <si>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</si>
  <si>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</si>
  <si>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</si>
  <si>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</si>
  <si>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</si>
  <si>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</si>
  <si>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</si>
  <si>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</si>
  <si>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</si>
  <si>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</si>
  <si>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</si>
  <si>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</si>
  <si>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</si>
  <si>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</si>
  <si>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</si>
  <si>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</si>
  <si>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</si>
  <si>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</si>
  <si>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</si>
  <si>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</si>
  <si>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</si>
  <si>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</si>
  <si>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</si>
  <si>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</si>
  <si>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</si>
  <si>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</si>
  <si>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</si>
  <si>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</si>
  <si>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</si>
  <si>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</si>
  <si>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</si>
  <si>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</si>
  <si>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</si>
  <si>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</si>
  <si>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</si>
  <si>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</si>
  <si>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</si>
  <si>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</si>
  <si>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</si>
  <si>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</si>
  <si>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</si>
  <si>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</si>
  <si>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</si>
  <si>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</si>
  <si>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</si>
  <si>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</si>
  <si>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</si>
  <si>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</si>
  <si>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</si>
  <si>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</si>
  <si>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</si>
  <si>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</si>
  <si>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</si>
  <si>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</si>
  <si>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</si>
  <si>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</si>
  <si>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</si>
  <si>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</si>
  <si>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</si>
  <si>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</si>
  <si>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</si>
  <si>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</si>
  <si>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</si>
  <si>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</si>
  <si>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</si>
  <si>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</si>
  <si>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</si>
  <si>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</si>
  <si>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</si>
  <si>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</si>
  <si>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</si>
  <si>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</si>
  <si>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</si>
  <si>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</si>
  <si>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</si>
  <si>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</si>
  <si>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</si>
  <si>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</si>
  <si>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</si>
  <si>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</si>
  <si>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</si>
  <si>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</si>
  <si>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</si>
  <si>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</si>
  <si>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</si>
  <si>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</si>
  <si>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</si>
  <si>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</si>
  <si>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</si>
  <si>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</si>
  <si>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</si>
  <si>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</si>
  <si>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</si>
  <si>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</si>
  <si>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</si>
  <si>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</si>
  <si>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</si>
  <si>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</si>
  <si>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</si>
  <si>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</si>
  <si>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</si>
  <si>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</si>
  <si>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</si>
  <si>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</si>
  <si>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</si>
  <si>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</si>
  <si>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</si>
  <si>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</si>
  <si>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</si>
  <si>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</si>
  <si>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</si>
  <si>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</si>
  <si>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</si>
  <si>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</si>
  <si>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</si>
  <si>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</si>
  <si>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</si>
  <si>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</si>
  <si>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</si>
  <si>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</si>
  <si>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</si>
  <si>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</si>
  <si>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</si>
  <si>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</si>
  <si>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</si>
  <si>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</si>
  <si>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</si>
  <si>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</si>
  <si>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</si>
  <si>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</si>
  <si>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</si>
  <si>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</si>
  <si>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</si>
  <si>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</si>
  <si>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</si>
  <si>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</si>
  <si>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</si>
  <si>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</si>
  <si>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</si>
  <si>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</si>
  <si>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</si>
  <si>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</si>
  <si>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</si>
  <si>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</si>
  <si>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</si>
  <si>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</si>
  <si>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</si>
  <si>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</si>
  <si>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</si>
  <si>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</si>
  <si>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</si>
  <si>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</si>
  <si>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</si>
  <si>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</si>
  <si>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</si>
  <si>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</si>
  <si>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</si>
  <si>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</si>
  <si>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</si>
  <si>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</si>
  <si>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</si>
  <si>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</si>
  <si>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</si>
  <si>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</si>
  <si>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</si>
  <si>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</si>
  <si>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</si>
  <si>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</si>
  <si>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</si>
  <si>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</si>
  <si>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</si>
  <si>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</si>
  <si>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</si>
  <si>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</si>
  <si>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</si>
  <si>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</si>
  <si>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</si>
  <si>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</si>
  <si>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</si>
  <si>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</si>
  <si>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</si>
  <si>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</si>
  <si>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</si>
  <si>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</si>
  <si>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</si>
  <si>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</si>
  <si>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</si>
  <si>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</si>
  <si>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</si>
  <si>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</si>
  <si>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</si>
  <si>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</si>
  <si>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</si>
  <si>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</si>
  <si>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</si>
  <si>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</si>
  <si>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</si>
  <si>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</si>
  <si>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</si>
  <si>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</si>
  <si>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</si>
  <si>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</si>
  <si>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</si>
  <si>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</si>
  <si>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</si>
  <si>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</si>
  <si>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</si>
  <si>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</si>
  <si>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</si>
  <si>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</si>
  <si>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</si>
  <si>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</si>
  <si>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</si>
  <si>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</si>
  <si>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</si>
  <si>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</si>
  <si>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</si>
  <si>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</si>
  <si>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</si>
  <si>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</si>
  <si>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</si>
  <si>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</si>
  <si>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</si>
  <si>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</si>
  <si>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</si>
  <si>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</si>
  <si>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</si>
  <si>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</si>
  <si>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</si>
  <si>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</si>
  <si>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</si>
  <si>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</si>
  <si>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</si>
  <si>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</si>
  <si>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</si>
  <si>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</si>
  <si>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</si>
  <si>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</si>
  <si>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</si>
  <si>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</si>
  <si>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</si>
  <si>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</si>
  <si>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</si>
  <si>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</si>
  <si>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</si>
  <si>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</si>
  <si>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</si>
  <si>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</si>
  <si>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</si>
  <si>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</si>
  <si>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</si>
  <si>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</si>
  <si>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</si>
  <si>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</si>
  <si>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</si>
  <si>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</si>
  <si>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</si>
  <si>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</si>
  <si>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</si>
  <si>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</si>
  <si>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</si>
  <si>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</si>
  <si>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</si>
  <si>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</si>
  <si>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</si>
  <si>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</si>
  <si>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</si>
  <si>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</si>
  <si>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</si>
  <si>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</si>
  <si>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</si>
  <si>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</si>
  <si>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</si>
  <si>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</si>
  <si>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</si>
  <si>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</si>
  <si>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</si>
  <si>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</si>
  <si>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</si>
  <si>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</si>
  <si>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</si>
  <si>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</si>
  <si>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</si>
  <si>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</si>
  <si>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</si>
  <si>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</si>
  <si>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</si>
  <si>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</si>
  <si>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</si>
  <si>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</si>
  <si>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</si>
  <si>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</si>
  <si>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</si>
  <si>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</si>
  <si>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</si>
  <si>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</si>
  <si>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</si>
  <si>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</si>
  <si>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</si>
  <si>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</si>
  <si>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</si>
  <si>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</si>
  <si>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</si>
  <si>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</si>
  <si>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</si>
  <si>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</si>
  <si>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</si>
  <si>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</si>
  <si>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</si>
  <si>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</si>
  <si>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</si>
  <si>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</si>
  <si>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</si>
  <si>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</si>
  <si>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</si>
  <si>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</si>
  <si>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</si>
  <si>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</si>
  <si>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</si>
  <si>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</si>
  <si>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</si>
  <si>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</si>
  <si>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</si>
  <si>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</si>
  <si>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</si>
  <si>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</si>
  <si>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</si>
  <si>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</si>
  <si>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</si>
  <si>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</si>
  <si>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</si>
  <si>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</si>
  <si>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</si>
  <si>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</si>
  <si>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</si>
  <si>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</si>
  <si>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</si>
  <si>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</si>
  <si>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</si>
  <si>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</si>
  <si>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</si>
  <si>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</si>
  <si>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</si>
  <si>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</si>
  <si>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</si>
  <si>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</si>
  <si>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</si>
  <si>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</si>
  <si>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</si>
  <si>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</si>
  <si>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</si>
  <si>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</si>
  <si>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</si>
  <si>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</si>
  <si>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</si>
  <si>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</si>
  <si>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</si>
  <si>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</si>
  <si>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</si>
  <si>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</si>
  <si>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</si>
  <si>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</si>
  <si>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</si>
  <si>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</si>
  <si>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</si>
  <si>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</si>
  <si>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</si>
  <si>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</si>
  <si>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</si>
  <si>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</si>
  <si>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</si>
  <si>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</si>
  <si>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</si>
  <si>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</si>
  <si>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</si>
  <si>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</si>
  <si>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</si>
  <si>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</si>
  <si>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</si>
  <si>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</si>
  <si>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</si>
  <si>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</si>
  <si>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</si>
  <si>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</si>
  <si>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</si>
  <si>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</si>
  <si>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</si>
  <si>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</si>
  <si>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</si>
  <si>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</si>
  <si>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</si>
  <si>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</si>
  <si>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</si>
  <si>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</si>
  <si>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</si>
  <si>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</si>
  <si>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</si>
  <si>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</si>
  <si>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</si>
  <si>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</si>
  <si>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</si>
  <si>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</si>
  <si>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</si>
  <si>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</si>
  <si>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</si>
  <si>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</si>
  <si>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</si>
  <si>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</si>
  <si>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</si>
  <si>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</si>
  <si>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</si>
  <si>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</si>
  <si>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</si>
  <si>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</si>
  <si>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</si>
  <si>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</si>
  <si>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</si>
  <si>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</si>
  <si>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</si>
  <si>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</si>
  <si>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</si>
  <si>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</si>
  <si>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</si>
  <si>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</si>
  <si>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</si>
  <si>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</si>
  <si>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</si>
  <si>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</si>
  <si>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</si>
  <si>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</si>
  <si>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</si>
  <si>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</si>
  <si>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</si>
  <si>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</si>
  <si>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</si>
  <si>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</si>
  <si>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</si>
  <si>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</si>
  <si>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</si>
  <si>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</si>
  <si>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</si>
  <si>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</si>
  <si>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</si>
  <si>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</si>
  <si>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</si>
  <si>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</si>
  <si>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</si>
  <si>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</si>
  <si>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</si>
  <si>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</si>
  <si>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</si>
  <si>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</si>
  <si>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</si>
  <si>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</si>
  <si>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</si>
  <si>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</si>
  <si>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</si>
  <si>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</si>
  <si>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</si>
  <si>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</si>
  <si>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</si>
  <si>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</si>
  <si>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</si>
  <si>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</si>
  <si>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</si>
  <si>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</si>
  <si>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</si>
  <si>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</si>
  <si>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</si>
  <si>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</si>
  <si>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</si>
  <si>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</si>
  <si>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</si>
  <si>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</si>
  <si>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</si>
  <si>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</si>
  <si>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</si>
  <si>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</si>
  <si>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</si>
  <si>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</si>
  <si>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</si>
  <si>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</si>
  <si>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</si>
  <si>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</si>
  <si>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</si>
  <si>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</si>
  <si>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</si>
  <si>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</si>
  <si>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</si>
  <si>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</si>
  <si>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</si>
  <si>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</si>
  <si>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</si>
  <si>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</si>
  <si>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</si>
  <si>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</si>
  <si>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</si>
  <si>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</si>
  <si>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</si>
  <si>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</si>
  <si>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</si>
  <si>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</si>
  <si>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</si>
  <si>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</si>
  <si>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</si>
  <si>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</si>
  <si>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</si>
  <si>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</si>
  <si>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</si>
  <si>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</si>
  <si>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</si>
  <si>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</si>
  <si>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</si>
  <si>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</si>
  <si>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</si>
  <si>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</si>
  <si>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</si>
  <si>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</si>
  <si>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</si>
  <si>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</si>
  <si>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</si>
  <si>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</si>
  <si>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</si>
  <si>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</si>
  <si>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</si>
  <si>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</si>
  <si>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</si>
  <si>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</si>
  <si>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</si>
  <si>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</si>
  <si>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</si>
  <si>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</si>
  <si>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</si>
  <si>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</si>
  <si>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</si>
  <si>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</si>
  <si>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</si>
  <si>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</si>
  <si>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</si>
  <si>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</si>
  <si>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</si>
  <si>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</si>
  <si>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</si>
  <si>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</si>
  <si>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</si>
  <si>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</si>
  <si>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</si>
  <si>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</si>
  <si>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</si>
  <si>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</si>
  <si>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</si>
  <si>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</si>
  <si>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</si>
  <si>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</si>
  <si>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</si>
  <si>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</si>
  <si>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</si>
  <si>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</si>
  <si>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</si>
  <si>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</si>
  <si>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</si>
  <si>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</si>
  <si>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</si>
  <si>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</si>
  <si>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</si>
  <si>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</si>
  <si>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</si>
  <si>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</si>
  <si>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</si>
  <si>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</si>
  <si>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</si>
  <si>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</si>
  <si>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</si>
  <si>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</si>
  <si>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</si>
  <si>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</si>
  <si>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</si>
  <si>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</si>
  <si>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</si>
  <si>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</si>
  <si>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</si>
  <si>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</si>
  <si>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</si>
  <si>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</si>
  <si>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</si>
  <si>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</si>
  <si>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</si>
  <si>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</si>
  <si>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</si>
  <si>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</si>
  <si>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</si>
  <si>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</si>
  <si>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</si>
  <si>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</si>
  <si>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</si>
  <si>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</si>
  <si>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</si>
  <si>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</si>
  <si>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</si>
  <si>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</si>
  <si>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</si>
  <si>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</si>
  <si>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</si>
  <si>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</si>
  <si>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</si>
  <si>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</si>
  <si>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</si>
  <si>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</si>
  <si>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</si>
  <si>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</si>
  <si>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</si>
  <si>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</si>
  <si>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</si>
  <si>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</si>
  <si>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</si>
  <si>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</si>
  <si>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</si>
  <si>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</si>
  <si>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</si>
  <si>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</si>
  <si>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</si>
  <si>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</si>
  <si>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</si>
  <si>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</si>
  <si>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</si>
  <si>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</si>
  <si>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</si>
  <si>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</si>
  <si>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</si>
  <si>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</si>
  <si>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</si>
  <si>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</si>
  <si>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</si>
  <si>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</si>
  <si>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</si>
  <si>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</si>
  <si>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</si>
  <si>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</si>
  <si>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</si>
  <si>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</si>
  <si>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</si>
  <si>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</si>
  <si>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</si>
  <si>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</si>
  <si>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</si>
  <si>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</si>
  <si>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</si>
  <si>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</si>
  <si>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</si>
  <si>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</si>
  <si>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</si>
  <si>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</si>
  <si>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</si>
  <si>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</si>
  <si>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</si>
  <si>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</si>
  <si>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</si>
  <si>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</si>
  <si>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</si>
  <si>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</si>
  <si>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</si>
  <si>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</si>
  <si>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</si>
  <si>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</si>
  <si>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</si>
  <si>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</si>
  <si>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</si>
  <si>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</si>
  <si>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</si>
  <si>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</si>
  <si>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</si>
  <si>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</si>
  <si>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</si>
  <si>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</si>
  <si>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</si>
  <si>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</si>
  <si>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</si>
  <si>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</si>
  <si>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</si>
  <si>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</si>
  <si>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</si>
  <si>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</si>
  <si>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</si>
  <si>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</si>
  <si>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</si>
  <si>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</si>
  <si>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</si>
  <si>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</si>
  <si>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</si>
  <si>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</si>
  <si>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</si>
  <si>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</si>
  <si>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</si>
  <si>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</si>
  <si>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</si>
  <si>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</si>
  <si>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</si>
  <si>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</si>
  <si>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</si>
  <si>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</si>
  <si>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</si>
  <si>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</si>
  <si>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</si>
  <si>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</si>
  <si>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</si>
  <si>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</si>
  <si>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</si>
  <si>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</si>
  <si>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</si>
  <si>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</si>
  <si>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</si>
  <si>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</si>
  <si>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</si>
  <si>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</si>
  <si>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</si>
  <si>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</si>
  <si>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</si>
  <si>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</si>
  <si>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</si>
  <si>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</si>
  <si>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</si>
  <si>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</si>
  <si>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</si>
  <si>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</si>
  <si>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</si>
  <si>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</si>
  <si>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</si>
  <si>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</si>
  <si>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</si>
  <si>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</si>
  <si>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</si>
  <si>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</si>
  <si>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</si>
  <si>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</si>
  <si>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</si>
  <si>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</si>
  <si>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</si>
  <si>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</si>
  <si>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</si>
  <si>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</si>
  <si>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</si>
  <si>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</si>
  <si>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</si>
  <si>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</si>
  <si>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</si>
  <si>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</si>
  <si>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</si>
  <si>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</si>
  <si>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</si>
  <si>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</si>
  <si>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</si>
  <si>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</si>
  <si>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</si>
  <si>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</si>
  <si>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</si>
  <si>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</si>
  <si>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</si>
  <si>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</si>
  <si>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</si>
  <si>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</si>
  <si>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</si>
  <si>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</si>
  <si>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</si>
  <si>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</si>
  <si>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</si>
  <si>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</si>
  <si>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</si>
  <si>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</si>
  <si>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</si>
  <si>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</si>
  <si>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</si>
  <si>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</si>
  <si>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</si>
  <si>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</si>
  <si>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</si>
  <si>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</si>
  <si>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</si>
  <si>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</si>
  <si>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</si>
  <si>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</si>
  <si>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</si>
  <si>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</si>
  <si>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</si>
  <si>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</si>
  <si>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</si>
  <si>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</si>
  <si>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</si>
  <si>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</si>
  <si>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</si>
  <si>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</si>
  <si>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</si>
  <si>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</si>
  <si>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</si>
  <si>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</si>
  <si>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</si>
  <si>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</si>
  <si>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</si>
  <si>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</si>
  <si>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</si>
  <si>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</si>
  <si>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</si>
  <si>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</si>
  <si>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</si>
  <si>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</si>
  <si>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</si>
  <si>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</si>
  <si>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</si>
  <si>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</si>
  <si>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</si>
  <si>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</si>
  <si>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</si>
  <si>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</si>
  <si>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</si>
  <si>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</si>
  <si>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</si>
  <si>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</si>
  <si>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</si>
  <si>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</si>
  <si>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</si>
  <si>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</si>
  <si>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</si>
  <si>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</si>
  <si>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</si>
  <si>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</si>
  <si>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</si>
  <si>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</si>
  <si>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</si>
  <si>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</si>
  <si>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</si>
  <si>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</si>
  <si>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</si>
  <si>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</si>
  <si>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</si>
  <si>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</si>
  <si>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</si>
  <si>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</si>
  <si>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</si>
  <si>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</si>
  <si>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</si>
  <si>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</si>
  <si>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</si>
  <si>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</si>
  <si>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</si>
  <si>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</si>
  <si>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</si>
  <si>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</si>
  <si>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</si>
  <si>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</si>
  <si>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</si>
  <si>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</si>
  <si>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</si>
  <si>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</si>
  <si>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</si>
  <si>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</si>
  <si>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</si>
  <si>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</si>
  <si>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</si>
  <si>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</si>
  <si>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</si>
  <si>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</si>
  <si>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</si>
  <si>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</si>
  <si>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</si>
  <si>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</si>
  <si>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</si>
  <si>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</si>
  <si>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</si>
  <si>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</si>
  <si>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</si>
  <si>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</si>
  <si>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</si>
  <si>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</si>
  <si>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</si>
  <si>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</si>
  <si>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</si>
  <si>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</si>
  <si>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</si>
  <si>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</si>
  <si>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</si>
  <si>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</si>
  <si>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</si>
  <si>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</si>
  <si>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</si>
  <si>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</si>
  <si>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</si>
  <si>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</si>
  <si>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</si>
  <si>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</si>
  <si>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</si>
  <si>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</si>
  <si>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</si>
  <si>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</si>
  <si>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</si>
  <si>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</si>
  <si>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</si>
  <si>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</si>
  <si>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</si>
  <si>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</si>
  <si>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</si>
  <si>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</si>
  <si>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</si>
  <si>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</si>
  <si>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</si>
  <si>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</si>
  <si>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</si>
  <si>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</si>
  <si>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</si>
  <si>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</si>
  <si>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</si>
  <si>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</si>
  <si>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</si>
  <si>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</si>
  <si>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</si>
  <si>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</si>
  <si>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</si>
  <si>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</si>
  <si>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</si>
  <si>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</si>
  <si>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</si>
  <si>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</si>
  <si>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</si>
  <si>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</si>
  <si>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</si>
  <si>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</si>
  <si>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</si>
  <si>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</si>
  <si>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</si>
  <si>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</si>
  <si>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</si>
  <si>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</si>
  <si>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</si>
  <si>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</si>
  <si>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</si>
  <si>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</si>
  <si>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</si>
  <si>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</si>
  <si>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</si>
  <si>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</si>
  <si>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</si>
  <si>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</si>
  <si>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</si>
  <si>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</si>
  <si>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</si>
  <si>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</si>
  <si>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</si>
  <si>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</si>
  <si>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</si>
  <si>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</si>
  <si>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</si>
  <si>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</si>
  <si>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</si>
  <si>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</si>
  <si>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</si>
  <si>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</si>
  <si>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</si>
  <si>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</si>
  <si>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</si>
  <si>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</si>
  <si>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</si>
  <si>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</si>
  <si>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</si>
  <si>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</si>
  <si>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</si>
  <si>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</si>
  <si>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</si>
  <si>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</si>
  <si>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</si>
  <si>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</si>
  <si>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</si>
  <si>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</si>
  <si>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</si>
  <si>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</si>
  <si>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</si>
  <si>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</si>
  <si>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</si>
  <si>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</si>
  <si>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</si>
  <si>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</si>
  <si>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</si>
  <si>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</si>
  <si>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</si>
  <si>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</si>
  <si>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</si>
  <si>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</si>
  <si>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</si>
  <si>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</si>
  <si>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</si>
  <si>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</si>
  <si>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</si>
  <si>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</si>
  <si>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</si>
  <si>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</si>
  <si>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</si>
  <si>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</si>
  <si>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</si>
  <si>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</si>
  <si>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</si>
  <si>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</si>
  <si>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</si>
  <si>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</si>
  <si>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</si>
  <si>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</si>
  <si>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</si>
  <si>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</si>
  <si>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</si>
  <si>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</si>
  <si>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</si>
  <si>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</si>
  <si>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</si>
  <si>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</si>
  <si>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</si>
  <si>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</si>
  <si>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</si>
  <si>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</si>
  <si>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</si>
  <si>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</si>
  <si>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</si>
  <si>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</si>
  <si>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</si>
  <si>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</si>
  <si>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</si>
  <si>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</si>
  <si>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</si>
  <si>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</si>
  <si>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</si>
  <si>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</si>
  <si>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</si>
  <si>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</si>
  <si>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</si>
  <si>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</si>
  <si>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</si>
  <si>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</si>
  <si>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</si>
  <si>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</si>
  <si>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</si>
  <si>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</si>
  <si>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</si>
  <si>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</si>
  <si>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</si>
  <si>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</si>
  <si>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</si>
  <si>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</si>
  <si>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</si>
  <si>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</si>
  <si>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</si>
  <si>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</si>
  <si>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</si>
  <si>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</si>
  <si>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</si>
  <si>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</si>
  <si>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</si>
  <si>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</si>
  <si>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</si>
  <si>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</si>
  <si>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</si>
  <si>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</si>
  <si>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</si>
  <si>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</si>
  <si>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</si>
  <si>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</si>
  <si>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</si>
  <si>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</si>
  <si>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</si>
  <si>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</si>
  <si>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</si>
  <si>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</si>
  <si>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</si>
  <si>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</si>
  <si>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</si>
  <si>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</si>
  <si>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</si>
  <si>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</si>
  <si>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</si>
  <si>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</si>
  <si>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</si>
  <si>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</si>
  <si>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</si>
  <si>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</si>
  <si>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</si>
  <si>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</si>
  <si>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</si>
  <si>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</si>
  <si>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</si>
  <si>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</si>
  <si>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</si>
  <si>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</si>
  <si>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</si>
  <si>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</si>
  <si>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</si>
  <si>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</si>
  <si>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</si>
  <si>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</si>
  <si>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</si>
  <si>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</si>
  <si>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</si>
  <si>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</si>
  <si>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</si>
  <si>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</si>
  <si>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</si>
  <si>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</si>
  <si>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</si>
  <si>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</si>
  <si>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</si>
  <si>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</si>
  <si>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</si>
  <si>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</si>
  <si>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</si>
  <si>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</si>
  <si>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</si>
  <si>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</si>
  <si>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</si>
  <si>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</si>
  <si>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</si>
  <si>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</si>
  <si>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</si>
  <si>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</si>
  <si>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</si>
  <si>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</si>
  <si>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</si>
  <si>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</si>
  <si>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</si>
  <si>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</si>
  <si>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</si>
  <si>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</si>
  <si>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</si>
  <si>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</si>
  <si>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</si>
  <si>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</si>
  <si>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</si>
  <si>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</si>
  <si>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</si>
  <si>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</si>
  <si>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</si>
  <si>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</si>
  <si>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</si>
  <si>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</si>
  <si>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</si>
  <si>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</si>
  <si>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</si>
  <si>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</si>
  <si>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</si>
  <si>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</si>
  <si>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</si>
  <si>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</si>
  <si>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</si>
  <si>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</si>
  <si>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</si>
  <si>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</si>
  <si>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</si>
  <si>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</si>
  <si>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</si>
  <si>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</si>
  <si>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</si>
  <si>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</si>
  <si>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</si>
  <si>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</si>
  <si>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</si>
  <si>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</si>
  <si>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</si>
  <si>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</si>
  <si>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</si>
  <si>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</si>
  <si>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</si>
  <si>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</si>
  <si>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</si>
  <si>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</si>
  <si>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</si>
  <si>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</si>
  <si>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</si>
  <si>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</si>
  <si>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</si>
  <si>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</si>
  <si>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</si>
  <si>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</si>
  <si>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</si>
  <si>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</si>
  <si>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</si>
  <si>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</si>
  <si>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</si>
  <si>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</si>
  <si>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</si>
  <si>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</si>
  <si>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</si>
  <si>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</si>
  <si>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</si>
  <si>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</si>
  <si>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</si>
  <si>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</si>
  <si>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</si>
  <si>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</si>
  <si>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</si>
  <si>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</si>
  <si>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</si>
  <si>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</si>
  <si>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</si>
  <si>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</si>
  <si>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</si>
  <si>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</si>
  <si>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</si>
  <si>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</si>
  <si>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</si>
  <si>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</si>
  <si>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</si>
  <si>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</si>
  <si>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</si>
  <si>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</si>
  <si>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</si>
  <si>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</si>
  <si>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</si>
  <si>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</si>
  <si>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</si>
  <si>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</si>
  <si>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</si>
  <si>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</si>
  <si>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</si>
  <si>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</si>
  <si>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</si>
  <si>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</si>
  <si>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</si>
  <si>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</si>
  <si>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</si>
  <si>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</si>
  <si>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</si>
  <si>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</si>
  <si>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</si>
  <si>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</si>
  <si>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</si>
  <si>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</si>
  <si>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</si>
  <si>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</si>
  <si>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</si>
  <si>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</si>
  <si>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</si>
  <si>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</si>
  <si>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</si>
  <si>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</si>
  <si>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</si>
  <si>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</si>
  <si>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</si>
  <si>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</si>
  <si>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</si>
  <si>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</si>
  <si>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</si>
  <si>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</si>
  <si>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</si>
  <si>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</si>
  <si>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</si>
  <si>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</si>
  <si>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</si>
  <si>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</si>
  <si>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</si>
  <si>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</si>
  <si>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</si>
  <si>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</si>
  <si>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</si>
  <si>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</si>
  <si>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</si>
  <si>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</si>
  <si>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</si>
  <si>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</si>
  <si>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</si>
  <si>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</si>
  <si>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</si>
  <si>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</si>
  <si>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</si>
  <si>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</si>
  <si>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</si>
  <si>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</si>
  <si>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</si>
  <si>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</si>
  <si>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</si>
  <si>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</si>
  <si>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</si>
  <si>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</si>
  <si>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</si>
  <si>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</si>
  <si>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</si>
  <si>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</si>
  <si>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</si>
  <si>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</si>
  <si>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</si>
  <si>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</si>
  <si>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</si>
  <si>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</si>
  <si>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</si>
  <si>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</si>
  <si>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</si>
  <si>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</si>
  <si>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</si>
  <si>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</si>
  <si>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</si>
  <si>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</si>
  <si>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</si>
  <si>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</si>
  <si>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</si>
  <si>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</si>
  <si>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</si>
  <si>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</si>
  <si>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</si>
  <si>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</si>
  <si>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</si>
  <si>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</si>
  <si>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</si>
  <si>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</si>
  <si>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</si>
  <si>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</si>
  <si>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</si>
  <si>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</si>
  <si>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</si>
  <si>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</si>
  <si>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</si>
  <si>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</si>
  <si>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</si>
  <si>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</si>
  <si>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</si>
  <si>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</si>
  <si>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</si>
  <si>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</si>
  <si>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</si>
  <si>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</si>
  <si>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</si>
  <si>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</si>
  <si>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</si>
  <si>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</si>
  <si>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</si>
  <si>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</si>
  <si>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</si>
  <si>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</si>
  <si>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</si>
  <si>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</si>
  <si>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</si>
  <si>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</si>
  <si>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</si>
  <si>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</si>
  <si>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</si>
  <si>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</si>
  <si>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</si>
  <si>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</si>
  <si>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</si>
  <si>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</si>
  <si>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</si>
  <si>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</si>
  <si>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</si>
  <si>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</si>
  <si>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</si>
  <si>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</si>
  <si>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</si>
  <si>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</si>
  <si>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</si>
  <si>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</si>
  <si>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</si>
  <si>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</si>
  <si>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</si>
  <si>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</si>
  <si>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</si>
  <si>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</si>
  <si>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</si>
  <si>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</si>
  <si>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</si>
  <si>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</si>
  <si>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</si>
  <si>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</si>
  <si>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</si>
  <si>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</si>
  <si>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</si>
  <si>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</si>
  <si>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</si>
  <si>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</si>
  <si>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</si>
  <si>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</si>
  <si>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</si>
  <si>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</si>
  <si>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</si>
  <si>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</si>
  <si>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</si>
  <si>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</si>
  <si>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</si>
  <si>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</si>
  <si>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</si>
  <si>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</si>
  <si>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</si>
  <si>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</si>
  <si>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</si>
  <si>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</si>
  <si>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</si>
  <si>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</si>
  <si>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</si>
  <si>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</si>
  <si>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</si>
  <si>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</si>
  <si>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</si>
  <si>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</si>
  <si>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</si>
  <si>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</si>
  <si>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</si>
  <si>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</si>
  <si>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</si>
  <si>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</si>
  <si>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</si>
  <si>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</si>
  <si>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</si>
  <si>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</si>
  <si>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</si>
  <si>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</si>
  <si>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</si>
  <si>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</si>
  <si>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</si>
  <si>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</si>
  <si>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</si>
  <si>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</si>
  <si>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</si>
  <si>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</si>
  <si>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</si>
  <si>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</si>
  <si>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</si>
  <si>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</si>
  <si>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</si>
  <si>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</si>
  <si>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</si>
  <si>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</si>
  <si>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</si>
  <si>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</si>
  <si>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</si>
  <si>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</si>
  <si>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</si>
  <si>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</si>
  <si>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</si>
  <si>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</si>
  <si>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</si>
  <si>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</si>
  <si>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</si>
  <si>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</si>
  <si>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</si>
  <si>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</si>
  <si>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</si>
  <si>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</si>
  <si>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</si>
  <si>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</si>
  <si>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</si>
  <si>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</si>
  <si>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</si>
  <si>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</si>
  <si>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</si>
  <si>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</si>
  <si>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</si>
  <si>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</si>
  <si>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</si>
  <si>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</si>
  <si>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</si>
  <si>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</si>
  <si>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</si>
  <si>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</si>
  <si>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</si>
  <si>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</si>
  <si>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</si>
  <si>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</si>
  <si>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</si>
  <si>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</si>
  <si>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</si>
  <si>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</si>
  <si>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</si>
  <si>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</si>
  <si>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</si>
  <si>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</si>
  <si>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</si>
  <si>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</si>
  <si>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</si>
  <si>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</si>
  <si>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</si>
  <si>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</si>
  <si>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</si>
  <si>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</si>
  <si>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</si>
  <si>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</si>
  <si>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</si>
  <si>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</si>
  <si>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</si>
  <si>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</si>
  <si>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</si>
  <si>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</si>
  <si>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</si>
  <si>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</si>
  <si>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</si>
  <si>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</si>
  <si>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</si>
  <si>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</si>
  <si>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</si>
  <si>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</si>
  <si>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</si>
  <si>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</si>
  <si>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</si>
  <si>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</si>
  <si>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</si>
  <si>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</si>
  <si>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</si>
  <si>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</si>
  <si>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</si>
  <si>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</si>
  <si>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</si>
  <si>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</si>
  <si>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</si>
  <si>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</si>
  <si>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</si>
  <si>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</si>
  <si>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</si>
  <si>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</si>
  <si>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</si>
  <si>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</si>
  <si>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</si>
  <si>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</si>
  <si>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</si>
  <si>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</si>
  <si>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</si>
  <si>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</si>
  <si>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</si>
  <si>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</si>
  <si>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</si>
  <si>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</si>
  <si>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</si>
  <si>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</si>
  <si>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</si>
  <si>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</si>
  <si>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</si>
  <si>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</si>
  <si>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</si>
  <si>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</si>
  <si>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</si>
  <si>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</si>
  <si>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</si>
  <si>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</si>
  <si>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</si>
  <si>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</si>
  <si>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</si>
  <si>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</si>
  <si>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</si>
  <si>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</si>
  <si>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</si>
  <si>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</si>
  <si>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</si>
  <si>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</si>
  <si>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</si>
  <si>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</si>
  <si>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</si>
  <si>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</si>
  <si>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</si>
  <si>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</si>
  <si>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</si>
  <si>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</si>
  <si>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</si>
  <si>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</si>
  <si>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</si>
  <si>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</si>
  <si>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</si>
  <si>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</si>
  <si>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</si>
  <si>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</si>
  <si>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</si>
  <si>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</si>
  <si>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</si>
  <si>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</si>
  <si>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</si>
  <si>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</si>
  <si>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</si>
  <si>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</si>
  <si>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</si>
  <si>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</si>
  <si>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</si>
  <si>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</si>
  <si>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</si>
  <si>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</si>
  <si>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</si>
  <si>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</si>
  <si>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</si>
  <si>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</si>
  <si>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</si>
  <si>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</si>
  <si>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</si>
  <si>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</si>
  <si>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</si>
  <si>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</si>
  <si>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</si>
  <si>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</si>
  <si>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</si>
  <si>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</si>
  <si>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</si>
  <si>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</si>
  <si>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</si>
  <si>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</si>
  <si>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</si>
  <si>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</si>
  <si>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</si>
  <si>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</si>
  <si>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</si>
  <si>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</si>
  <si>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</si>
  <si>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</si>
  <si>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</si>
  <si>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</si>
  <si>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</si>
  <si>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</si>
  <si>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</si>
  <si>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</si>
  <si>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</si>
  <si>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</si>
  <si>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</si>
  <si>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</si>
  <si>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</si>
  <si>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</si>
  <si>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</si>
  <si>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</si>
  <si>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</si>
  <si>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</si>
  <si>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</si>
  <si>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</si>
  <si>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</si>
  <si>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</si>
  <si>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</si>
  <si>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</si>
  <si>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</si>
  <si>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</si>
  <si>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</si>
  <si>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</si>
  <si>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</si>
  <si>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</si>
  <si>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</si>
  <si>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</si>
  <si>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</si>
  <si>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</si>
  <si>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</si>
  <si>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</si>
  <si>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</si>
  <si>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</si>
  <si>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</si>
  <si>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</si>
  <si>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</si>
  <si>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</si>
  <si>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</si>
  <si>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</si>
  <si>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</si>
  <si>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</si>
  <si>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</si>
  <si>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</si>
  <si>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</si>
  <si>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</si>
  <si>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</si>
  <si>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</si>
  <si>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</si>
  <si>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</si>
  <si>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</si>
  <si>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</si>
  <si>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</si>
  <si>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</si>
  <si>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</si>
  <si>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</si>
  <si>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</si>
  <si>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</si>
  <si>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</si>
  <si>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</si>
  <si>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</si>
  <si>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</si>
  <si>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</si>
  <si>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</si>
  <si>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</si>
  <si>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</si>
  <si>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</si>
  <si>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</si>
  <si>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</si>
  <si>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</si>
  <si>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</si>
  <si>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</si>
  <si>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</si>
  <si>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</si>
  <si>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</si>
  <si>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</si>
  <si>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</si>
  <si>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</si>
  <si>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</si>
  <si>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</si>
  <si>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</si>
  <si>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</si>
  <si>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</si>
  <si>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</si>
  <si>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</si>
  <si>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</si>
  <si>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</si>
  <si>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</si>
  <si>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</si>
  <si>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</si>
  <si>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</si>
  <si>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</si>
  <si>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</si>
  <si>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</si>
  <si>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</si>
  <si>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</si>
  <si>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</si>
  <si>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</si>
  <si>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</si>
  <si>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</si>
  <si>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</si>
  <si>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</si>
  <si>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</si>
  <si>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</si>
  <si>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</si>
  <si>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</si>
  <si>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</si>
  <si>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</si>
  <si>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</si>
  <si>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</si>
  <si>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</si>
  <si>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</si>
  <si>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</si>
  <si>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</si>
  <si>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</si>
  <si>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</si>
  <si>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</si>
  <si>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</si>
  <si>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</si>
  <si>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</si>
  <si>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</si>
  <si>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</si>
  <si>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</si>
  <si>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</si>
  <si>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</si>
  <si>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</si>
  <si>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</si>
  <si>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</si>
  <si>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</si>
  <si>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</si>
  <si>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</si>
  <si>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</si>
  <si>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</si>
  <si>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</si>
  <si>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</si>
  <si>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</si>
  <si>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</si>
  <si>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</si>
  <si>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</si>
  <si>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</si>
  <si>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</si>
  <si>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</si>
  <si>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</si>
  <si>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</si>
  <si>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</si>
  <si>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</si>
  <si>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</si>
  <si>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</si>
  <si>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</si>
  <si>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</si>
  <si>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</si>
  <si>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</si>
  <si>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</si>
  <si>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</si>
  <si>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</si>
  <si>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</si>
  <si>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</si>
  <si>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</si>
  <si>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</si>
  <si>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</si>
  <si>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</si>
  <si>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</si>
  <si>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</si>
  <si>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</si>
  <si>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</si>
  <si>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</si>
  <si>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</si>
  <si>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</si>
  <si>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</si>
  <si>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</si>
  <si>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</si>
  <si>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</si>
  <si>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</si>
  <si>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</si>
  <si>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</si>
  <si>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</si>
  <si>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</si>
  <si>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</si>
  <si>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</si>
  <si>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</si>
  <si>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</si>
  <si>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</si>
  <si>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</si>
  <si>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</si>
  <si>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</si>
  <si>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</si>
  <si>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</si>
  <si>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</si>
  <si>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</si>
  <si>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</si>
  <si>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</si>
  <si>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</si>
  <si>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</si>
  <si>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</si>
  <si>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</si>
  <si>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</si>
  <si>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</si>
  <si>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</si>
  <si>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</si>
  <si>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</si>
  <si>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</si>
  <si>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</si>
  <si>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</si>
  <si>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</si>
  <si>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</si>
  <si>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</si>
  <si>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</si>
  <si>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</si>
  <si>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</si>
  <si>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</si>
  <si>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</si>
  <si>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</si>
  <si>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</si>
  <si>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</si>
  <si>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</si>
  <si>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</si>
  <si>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</si>
  <si>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</si>
  <si>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</si>
  <si>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</si>
  <si>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</si>
  <si>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</si>
  <si>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</si>
  <si>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</si>
  <si>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</si>
  <si>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</si>
  <si>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</si>
  <si>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</si>
  <si>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</si>
  <si>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</si>
  <si>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</si>
  <si>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</si>
  <si>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</si>
  <si>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</si>
  <si>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</si>
  <si>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</si>
  <si>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</si>
  <si>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</si>
  <si>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</si>
  <si>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</si>
  <si>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</si>
  <si>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</si>
  <si>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</si>
  <si>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</si>
  <si>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</si>
  <si>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</si>
  <si>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</si>
  <si>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</si>
  <si>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</si>
  <si>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</si>
  <si>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</si>
  <si>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</si>
  <si>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</si>
  <si>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</si>
  <si>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</si>
  <si>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</si>
  <si>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</si>
  <si>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</si>
  <si>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</si>
  <si>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</si>
  <si>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</si>
  <si>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</si>
  <si>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</si>
  <si>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</si>
  <si>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</si>
  <si>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</si>
  <si>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</si>
  <si>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</si>
  <si>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</si>
  <si>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</si>
  <si>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</si>
  <si>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</si>
  <si>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</si>
  <si>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</si>
  <si>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</si>
  <si>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</si>
  <si>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</si>
  <si>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</si>
  <si>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</si>
  <si>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</si>
  <si>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</si>
  <si>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</si>
  <si>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</si>
  <si>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</si>
  <si>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</si>
  <si>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</si>
  <si>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</si>
  <si>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</si>
  <si>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</si>
  <si>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</si>
  <si>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</si>
  <si>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</si>
  <si>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</si>
  <si>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</si>
  <si>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</si>
  <si>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</si>
  <si>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</si>
  <si>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</si>
  <si>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</si>
  <si>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</si>
  <si>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</si>
  <si>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</si>
  <si>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</si>
  <si>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</si>
  <si>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</si>
  <si>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</si>
  <si>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</si>
  <si>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</si>
  <si>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</si>
  <si>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</si>
  <si>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</si>
  <si>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</si>
  <si>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</si>
  <si>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</si>
  <si>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</si>
  <si>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</si>
  <si>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</si>
  <si>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</si>
  <si>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</si>
  <si>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</si>
  <si>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</si>
  <si>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</si>
  <si>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</si>
  <si>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</si>
  <si>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</si>
  <si>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</si>
  <si>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</si>
  <si>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</si>
  <si>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</si>
  <si>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</si>
  <si>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</si>
  <si>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</si>
  <si>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</si>
  <si>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</si>
  <si>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</si>
  <si>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</si>
  <si>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</si>
  <si>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</si>
  <si>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</si>
  <si>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</si>
  <si>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</si>
  <si>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</si>
  <si>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</si>
  <si>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</si>
  <si>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</si>
  <si>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</si>
  <si>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</si>
  <si>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</si>
  <si>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</si>
  <si>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</si>
  <si>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</si>
  <si>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</si>
  <si>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</si>
  <si>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</si>
  <si>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</si>
  <si>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</si>
  <si>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</si>
  <si>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</si>
  <si>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</si>
  <si>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</si>
  <si>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</si>
  <si>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</si>
  <si>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</si>
  <si>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</si>
  <si>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</si>
  <si>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</si>
  <si>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</si>
  <si>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</si>
  <si>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</si>
  <si>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</si>
  <si>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</si>
  <si>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</si>
  <si>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</si>
  <si>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</si>
  <si>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</si>
  <si>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</si>
  <si>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</si>
  <si>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</si>
  <si>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</si>
  <si>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</si>
  <si>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</si>
  <si>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</si>
  <si>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</si>
  <si>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</si>
  <si>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</si>
  <si>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</si>
  <si>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</si>
  <si>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</si>
  <si>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</si>
  <si>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</si>
  <si>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</si>
  <si>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</si>
  <si>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</si>
  <si>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</si>
  <si>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</si>
  <si>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</si>
  <si>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</si>
  <si>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</si>
  <si>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</si>
  <si>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</si>
  <si>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</si>
  <si>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</si>
  <si>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</si>
  <si>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</si>
  <si>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</si>
  <si>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</si>
  <si>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</si>
  <si>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</si>
  <si>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</si>
  <si>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</si>
  <si>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</si>
  <si>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</si>
  <si>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</si>
  <si>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</si>
  <si>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</si>
  <si>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</si>
  <si>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</si>
  <si>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</si>
  <si>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</si>
  <si>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</si>
  <si>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</si>
  <si>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</si>
  <si>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</si>
  <si>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</si>
  <si>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</si>
  <si>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</si>
  <si>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</si>
  <si>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</si>
  <si>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</si>
  <si>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</si>
  <si>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</si>
  <si>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</si>
  <si>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</si>
  <si>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</si>
  <si>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</si>
  <si>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</si>
  <si>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</si>
  <si>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</si>
  <si>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</si>
  <si>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</si>
  <si>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</si>
  <si>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</si>
  <si>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</si>
  <si>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</si>
  <si>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</si>
  <si>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</si>
  <si>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</si>
  <si>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</si>
  <si>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</si>
  <si>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</si>
  <si>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</si>
  <si>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</si>
  <si>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</si>
  <si>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</si>
  <si>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</si>
  <si>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</si>
  <si>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</si>
  <si>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</si>
  <si>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</si>
  <si>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</si>
  <si>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</si>
  <si>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</si>
  <si>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</si>
  <si>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</si>
  <si>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</si>
  <si>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</si>
  <si>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</si>
  <si>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</si>
  <si>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</si>
  <si>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</si>
  <si>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</si>
  <si>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</si>
  <si>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</si>
  <si>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</si>
  <si>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</si>
  <si>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</si>
  <si>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</si>
  <si>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</si>
  <si>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</si>
  <si>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</si>
  <si>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</si>
  <si>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</si>
  <si>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</si>
  <si>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</si>
  <si>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</si>
  <si>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</si>
  <si>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</si>
  <si>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</si>
  <si>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</si>
  <si>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</si>
  <si>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</si>
  <si>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</si>
  <si>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</si>
  <si>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</si>
  <si>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</si>
  <si>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</si>
  <si>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</si>
  <si>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</si>
  <si>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</si>
  <si>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</si>
  <si>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</si>
  <si>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</si>
  <si>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</si>
  <si>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</si>
  <si>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</si>
  <si>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</si>
  <si>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</si>
  <si>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</si>
  <si>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</si>
  <si>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</si>
  <si>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</si>
  <si>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</si>
  <si>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</si>
  <si>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</si>
  <si>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</si>
  <si>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</si>
  <si>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</si>
  <si>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</si>
  <si>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</si>
  <si>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</si>
  <si>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</si>
  <si>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</si>
  <si>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</si>
  <si>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</si>
  <si>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</si>
  <si>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</si>
  <si>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</si>
  <si>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</si>
  <si>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</si>
  <si>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</si>
  <si>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</si>
  <si>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</si>
  <si>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</si>
  <si>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</si>
  <si>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</si>
  <si>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</si>
  <si>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</si>
  <si>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</si>
  <si>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</si>
  <si>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</si>
  <si>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</si>
  <si>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</si>
  <si>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</si>
  <si>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</si>
  <si>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</si>
  <si>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</si>
  <si>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</si>
  <si>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</si>
  <si>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</si>
  <si>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</si>
  <si>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</si>
  <si>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</si>
  <si>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</si>
  <si>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</si>
  <si>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</si>
  <si>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</si>
  <si>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</si>
  <si>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</si>
  <si>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</si>
  <si>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</si>
  <si>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</si>
  <si>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</si>
  <si>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</si>
  <si>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</si>
  <si>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</si>
  <si>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</si>
  <si>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</si>
  <si>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</si>
  <si>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</si>
  <si>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</si>
  <si>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</si>
  <si>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</si>
  <si>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</si>
  <si>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</si>
  <si>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</si>
  <si>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</si>
  <si>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</si>
  <si>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</si>
  <si>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</si>
  <si>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</si>
  <si>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</si>
  <si>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</si>
  <si>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</si>
  <si>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</si>
  <si>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</si>
  <si>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</si>
  <si>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</si>
  <si>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</si>
  <si>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</si>
  <si>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</si>
  <si>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</si>
  <si>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</si>
  <si>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</si>
  <si>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</si>
  <si>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</si>
  <si>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</si>
  <si>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</si>
  <si>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</si>
  <si>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</si>
  <si>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</si>
  <si>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</si>
  <si>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</si>
  <si>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</si>
  <si>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</si>
  <si>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</si>
  <si>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</si>
  <si>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</si>
  <si>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</si>
  <si>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</si>
  <si>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</si>
  <si>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</si>
  <si>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</si>
  <si>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</si>
  <si>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</si>
  <si>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</si>
  <si>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</si>
  <si>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</si>
  <si>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</si>
  <si>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</si>
  <si>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</si>
  <si>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</si>
  <si>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</si>
  <si>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</si>
  <si>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</si>
  <si>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</si>
  <si>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</si>
  <si>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</si>
  <si>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</si>
  <si>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</si>
  <si>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</si>
  <si>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</si>
  <si>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</si>
  <si>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</si>
  <si>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</si>
  <si>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</si>
  <si>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</si>
  <si>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</si>
  <si>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</si>
  <si>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</si>
  <si>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</si>
  <si>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</si>
  <si>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</si>
  <si>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</si>
  <si>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</si>
  <si>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</si>
  <si>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</si>
  <si>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</si>
  <si>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</si>
  <si>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</si>
  <si>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</si>
  <si>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</si>
  <si>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</si>
  <si>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</si>
  <si>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</si>
  <si>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</si>
  <si>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</si>
  <si>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</si>
  <si>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</si>
  <si>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</si>
  <si>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</si>
  <si>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</si>
  <si>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</si>
  <si>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</si>
  <si>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</si>
  <si>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</si>
  <si>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</si>
  <si>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</si>
  <si>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</si>
  <si>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</si>
  <si>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</si>
  <si>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</si>
  <si>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</si>
  <si>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</si>
  <si>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</si>
  <si>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</si>
  <si>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</si>
  <si>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</si>
  <si>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</si>
  <si>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</si>
  <si>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</si>
  <si>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</si>
  <si>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</si>
  <si>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</si>
  <si>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</si>
  <si>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</si>
  <si>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</si>
  <si>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</si>
  <si>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</si>
  <si>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</si>
  <si>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</si>
  <si>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</si>
  <si>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</si>
  <si>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</si>
  <si>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</si>
  <si>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</si>
  <si>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</si>
  <si>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</si>
  <si>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</si>
  <si>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</si>
  <si>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</si>
  <si>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</si>
  <si>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</si>
  <si>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</si>
  <si>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</si>
  <si>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</si>
  <si>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</si>
  <si>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</si>
  <si>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</si>
  <si>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</si>
  <si>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</si>
  <si>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</si>
  <si>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</si>
  <si>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</si>
  <si>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</si>
  <si>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</si>
  <si>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</si>
  <si>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</si>
  <si>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</si>
  <si>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</si>
  <si>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</si>
  <si>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</si>
  <si>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</si>
  <si>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</si>
  <si>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</si>
  <si>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</si>
  <si>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</si>
  <si>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</si>
  <si>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</si>
  <si>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</si>
  <si>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</si>
  <si>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</si>
  <si>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</si>
  <si>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</si>
  <si>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</si>
  <si>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</si>
  <si>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</si>
  <si>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</si>
  <si>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</si>
  <si>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</si>
  <si>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</si>
  <si>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</si>
  <si>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</si>
  <si>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</si>
  <si>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</si>
  <si>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</si>
  <si>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</si>
  <si>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</si>
  <si>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</si>
  <si>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</si>
  <si>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</si>
  <si>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</si>
  <si>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</si>
  <si>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</si>
  <si>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</si>
  <si>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</si>
  <si>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</si>
  <si>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</si>
  <si>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</si>
  <si>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</si>
  <si>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</si>
  <si>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</si>
  <si>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</si>
  <si>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</si>
  <si>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</si>
  <si>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</si>
  <si>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</si>
  <si>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</si>
  <si>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</si>
  <si>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</si>
  <si>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</si>
  <si>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</si>
  <si>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</si>
  <si>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</si>
  <si>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</si>
  <si>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</si>
  <si>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</si>
  <si>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</si>
  <si>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</si>
  <si>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</si>
  <si>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</si>
  <si>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</si>
  <si>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</si>
  <si>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</si>
  <si>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</si>
  <si>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</si>
  <si>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</si>
  <si>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</si>
  <si>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</si>
  <si>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</si>
  <si>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</si>
  <si>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</si>
  <si>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</si>
  <si>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</si>
  <si>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</si>
  <si>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</si>
  <si>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</si>
  <si>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</si>
  <si>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</si>
  <si>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</si>
  <si>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</si>
  <si>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</si>
  <si>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</si>
  <si>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</si>
  <si>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</si>
  <si>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</si>
  <si>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</si>
  <si>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</si>
  <si>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</si>
  <si>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</si>
  <si>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</si>
  <si>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</si>
  <si>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</si>
  <si>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</si>
  <si>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</si>
  <si>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</si>
  <si>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</si>
  <si>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</si>
  <si>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</si>
  <si>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</si>
  <si>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</si>
  <si>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</si>
  <si>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</si>
  <si>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</si>
  <si>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</si>
  <si>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</si>
  <si>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</si>
  <si>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</si>
  <si>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</si>
  <si>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</si>
  <si>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</si>
  <si>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</si>
  <si>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</si>
  <si>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</si>
  <si>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</si>
  <si>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</si>
  <si>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</si>
  <si>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</si>
  <si>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</si>
  <si>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</si>
  <si>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</si>
  <si>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</si>
  <si>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</si>
  <si>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</si>
  <si>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</si>
  <si>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</si>
  <si>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</si>
  <si>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</si>
  <si>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</si>
  <si>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</si>
  <si>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</si>
  <si>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</si>
  <si>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</si>
  <si>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</si>
  <si>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</si>
  <si>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</si>
  <si>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</si>
  <si>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</si>
  <si>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</si>
  <si>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</si>
  <si>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</si>
  <si>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</si>
  <si>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</si>
  <si>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</si>
  <si>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</si>
  <si>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</si>
  <si>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</si>
  <si>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</si>
  <si>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</si>
  <si>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</si>
  <si>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</si>
  <si>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</si>
  <si>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</si>
  <si>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</si>
  <si>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</si>
  <si>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</si>
  <si>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</si>
  <si>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</si>
  <si>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</si>
  <si>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</si>
  <si>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</si>
  <si>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</si>
  <si>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</si>
  <si>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</si>
  <si>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</si>
  <si>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</si>
  <si>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</si>
  <si>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</si>
  <si>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</si>
  <si>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</si>
  <si>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</si>
  <si>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</si>
  <si>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</si>
  <si>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</si>
  <si>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</si>
  <si>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</si>
  <si>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</si>
  <si>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</si>
  <si>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</si>
  <si>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</si>
  <si>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</si>
  <si>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</si>
  <si>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</si>
  <si>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</si>
  <si>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</si>
  <si>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</si>
  <si>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</si>
  <si>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</si>
  <si>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</si>
  <si>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</si>
  <si>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</si>
  <si>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</si>
  <si>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</si>
  <si>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</si>
  <si>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</si>
  <si>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</si>
  <si>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</si>
  <si>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</si>
  <si>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</si>
  <si>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</si>
  <si>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</si>
  <si>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</si>
  <si>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</si>
  <si>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</si>
  <si>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</si>
  <si>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</si>
  <si>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</si>
  <si>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</si>
  <si>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</si>
  <si>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</si>
  <si>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</si>
  <si>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</si>
  <si>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</si>
  <si>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</si>
  <si>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</si>
  <si>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</si>
  <si>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</si>
  <si>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</si>
  <si>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</si>
  <si>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</si>
  <si>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</si>
  <si>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</si>
  <si>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</si>
  <si>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</si>
  <si>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</si>
  <si>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</si>
  <si>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</si>
  <si>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</si>
  <si>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</si>
  <si>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</si>
  <si>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</si>
  <si>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</si>
  <si>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</si>
  <si>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</si>
  <si>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</si>
  <si>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</si>
  <si>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</si>
  <si>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</si>
  <si>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</si>
  <si>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</si>
  <si>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</si>
  <si>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</si>
  <si>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</si>
  <si>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</si>
  <si>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</si>
  <si>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</si>
  <si>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</si>
  <si>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</si>
  <si>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</si>
  <si>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</si>
  <si>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</si>
  <si>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</si>
  <si>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</si>
  <si>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</si>
  <si>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</si>
  <si>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</si>
  <si>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</si>
  <si>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</si>
  <si>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</si>
  <si>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</si>
  <si>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</si>
  <si>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</si>
  <si>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</si>
  <si>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</si>
  <si>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</si>
  <si>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</si>
  <si>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</si>
  <si>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</si>
  <si>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</si>
  <si>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</si>
  <si>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</si>
  <si>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</si>
  <si>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</si>
  <si>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</si>
  <si>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</si>
  <si>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</si>
  <si>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</si>
  <si>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</si>
  <si>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</si>
  <si>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</si>
  <si>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</si>
  <si>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</si>
  <si>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</si>
  <si>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</si>
  <si>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</si>
  <si>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</si>
  <si>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</si>
  <si>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</si>
  <si>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</si>
  <si>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</si>
  <si>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</si>
  <si>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</si>
  <si>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</si>
  <si>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</si>
  <si>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</si>
  <si>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</si>
  <si>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</si>
  <si>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</si>
  <si>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</si>
  <si>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</si>
  <si>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</si>
  <si>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</si>
  <si>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</si>
  <si>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</si>
  <si>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</si>
  <si>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</si>
  <si>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</si>
  <si>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</si>
  <si>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</si>
  <si>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</si>
  <si>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</si>
  <si>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</si>
  <si>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</si>
  <si>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</si>
  <si>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</si>
  <si>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</si>
  <si>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</si>
  <si>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</si>
  <si>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</si>
  <si>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</si>
  <si>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</si>
  <si>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</si>
  <si>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</si>
  <si>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</si>
  <si>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</si>
  <si>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</si>
  <si>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</si>
  <si>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</si>
  <si>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</si>
  <si>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</si>
  <si>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</si>
  <si>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</si>
  <si>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</si>
  <si>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</si>
  <si>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</si>
  <si>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</si>
  <si>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</si>
  <si>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</si>
  <si>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</si>
  <si>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</si>
  <si>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</si>
  <si>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</si>
  <si>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</si>
  <si>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</si>
  <si>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</si>
  <si>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</si>
  <si>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</si>
  <si>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</si>
  <si>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</si>
  <si>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</si>
  <si>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</si>
  <si>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</si>
  <si>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</si>
  <si>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</si>
  <si>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</si>
  <si>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</si>
  <si>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</si>
  <si>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</si>
  <si>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</si>
  <si>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</si>
  <si>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</si>
  <si>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</si>
  <si>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</si>
  <si>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</si>
  <si>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</si>
  <si>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</si>
  <si>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</si>
  <si>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</si>
  <si>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</si>
  <si>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</si>
  <si>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</si>
  <si>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</si>
  <si>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</si>
  <si>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</si>
  <si>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</si>
  <si>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</si>
  <si>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</si>
  <si>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</si>
  <si>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</si>
  <si>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</si>
  <si>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</si>
  <si>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</si>
  <si>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</si>
  <si>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</si>
  <si>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</si>
  <si>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</si>
  <si>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</si>
  <si>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</si>
  <si>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</si>
  <si>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</si>
  <si>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</si>
  <si>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</si>
  <si>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</si>
  <si>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</si>
  <si>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</si>
  <si>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</si>
  <si>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</si>
  <si>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</si>
  <si>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</si>
  <si>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</si>
  <si>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</si>
  <si>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</si>
  <si>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</si>
  <si>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</si>
  <si>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</si>
  <si>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</si>
  <si>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</si>
  <si>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</si>
  <si>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</si>
  <si>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</si>
  <si>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</si>
  <si>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</si>
  <si>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</si>
  <si>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</si>
  <si>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</si>
  <si>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</si>
  <si>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</si>
  <si>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</si>
  <si>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</si>
  <si>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</si>
  <si>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</si>
  <si>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</si>
  <si>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</si>
  <si>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</si>
  <si>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</si>
  <si>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</si>
  <si>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</si>
  <si>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</si>
  <si>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</si>
  <si>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</si>
  <si>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</si>
  <si>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</si>
  <si>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</si>
  <si>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</si>
  <si>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</si>
  <si>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</si>
  <si>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</si>
  <si>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</si>
  <si>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</si>
  <si>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</si>
  <si>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</si>
  <si>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</si>
  <si>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</si>
  <si>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</si>
  <si>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</si>
  <si>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</si>
  <si>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</si>
  <si>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</si>
  <si>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</si>
  <si>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</si>
  <si>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</si>
  <si>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</si>
  <si>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</si>
  <si>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</si>
  <si>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</si>
  <si>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</si>
  <si>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</si>
  <si>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</si>
  <si>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</si>
  <si>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</si>
  <si>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</si>
  <si>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</si>
  <si>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</si>
  <si>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</si>
  <si>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</si>
  <si>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</si>
  <si>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</si>
  <si>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</si>
  <si>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</si>
  <si>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</si>
  <si>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</si>
  <si>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</si>
  <si>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</si>
  <si>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</si>
  <si>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</si>
  <si>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</si>
  <si>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</si>
  <si>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</si>
  <si>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</si>
  <si>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</si>
  <si>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</si>
  <si>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</si>
  <si>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</si>
  <si>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</si>
  <si>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</si>
  <si>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</si>
  <si>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</si>
  <si>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</si>
  <si>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</si>
  <si>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</si>
  <si>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</si>
  <si>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</si>
  <si>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</si>
  <si>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</si>
  <si>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</si>
  <si>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</si>
  <si>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</si>
  <si>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</si>
  <si>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</si>
  <si>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</si>
  <si>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</si>
  <si>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</si>
  <si>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</si>
  <si>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</si>
  <si>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</si>
  <si>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</si>
  <si>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</si>
  <si>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</si>
  <si>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</si>
  <si>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</si>
  <si>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</si>
  <si>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</si>
  <si>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</si>
  <si>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</si>
  <si>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</si>
  <si>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</si>
  <si>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</si>
  <si>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</si>
  <si>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</si>
  <si>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</si>
  <si>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</si>
  <si>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</si>
  <si>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</si>
  <si>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</si>
  <si>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</si>
  <si>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</si>
  <si>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</si>
  <si>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</si>
  <si>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</si>
  <si>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</si>
  <si>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</si>
  <si>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</si>
  <si>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</si>
  <si>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</si>
  <si>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</si>
  <si>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</si>
  <si>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</si>
  <si>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</si>
  <si>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</si>
  <si>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</si>
  <si>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</si>
  <si>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</si>
  <si>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</si>
  <si>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</si>
  <si>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</si>
  <si>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</si>
  <si>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</si>
  <si>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</si>
  <si>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</si>
  <si>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</si>
  <si>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</si>
  <si>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</si>
  <si>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</si>
  <si>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</si>
  <si>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</si>
  <si>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</si>
  <si>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</si>
  <si>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</si>
  <si>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</si>
  <si>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</si>
  <si>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</si>
  <si>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</si>
  <si>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</si>
  <si>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</si>
  <si>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</si>
  <si>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</si>
  <si>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</si>
  <si>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</si>
  <si>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</si>
  <si>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</si>
  <si>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</si>
  <si>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</si>
  <si>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</si>
  <si>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</si>
  <si>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</si>
  <si>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</si>
  <si>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</si>
  <si>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</si>
  <si>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</si>
  <si>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</si>
  <si>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</si>
  <si>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</si>
  <si>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</si>
  <si>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</si>
  <si>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</si>
  <si>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</si>
  <si>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</si>
  <si>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</si>
  <si>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</si>
  <si>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</si>
  <si>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</si>
  <si>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</si>
  <si>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</si>
  <si>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</si>
  <si>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</si>
  <si>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</si>
  <si>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</si>
  <si>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</si>
  <si>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</si>
  <si>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</si>
  <si>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</si>
  <si>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</si>
  <si>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</si>
  <si>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</si>
  <si>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</si>
  <si>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</si>
  <si>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</si>
  <si>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</si>
  <si>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</si>
  <si>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</si>
  <si>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</si>
  <si>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</si>
  <si>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</si>
  <si>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</si>
  <si>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</si>
  <si>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</si>
  <si>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</si>
  <si>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</si>
  <si>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</si>
  <si>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</si>
  <si>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</si>
  <si>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</si>
  <si>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</si>
  <si>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</si>
  <si>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</si>
  <si>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</si>
  <si>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</si>
  <si>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</si>
  <si>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</si>
  <si>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</si>
  <si>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</si>
  <si>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</si>
  <si>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</si>
  <si>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</si>
  <si>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</si>
  <si>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</si>
  <si>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</si>
  <si>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</si>
  <si>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</si>
  <si>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</si>
  <si>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</si>
  <si>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</si>
  <si>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</si>
  <si>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</si>
  <si>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</si>
  <si>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</si>
  <si>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</si>
  <si>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</si>
  <si>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</si>
  <si>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</si>
  <si>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</si>
  <si>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</si>
  <si>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</si>
  <si>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</si>
  <si>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</si>
  <si>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</si>
  <si>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</si>
  <si>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</si>
  <si>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</si>
  <si>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</si>
  <si>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</si>
  <si>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</si>
  <si>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</si>
  <si>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</si>
  <si>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</si>
  <si>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</si>
  <si>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</si>
  <si>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</si>
  <si>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</si>
  <si>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</si>
  <si>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</si>
  <si>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</si>
  <si>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</si>
  <si>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</si>
  <si>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</si>
  <si>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</si>
  <si>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</si>
  <si>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</si>
  <si>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</si>
  <si>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</si>
  <si>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</si>
  <si>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</si>
  <si>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</si>
  <si>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</si>
  <si>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</si>
  <si>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</si>
  <si>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</si>
  <si>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</si>
  <si>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</si>
  <si>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</si>
  <si>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</si>
  <si>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</si>
  <si>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</si>
  <si>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</si>
  <si>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</si>
  <si>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</si>
  <si>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</si>
  <si>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</si>
  <si>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</si>
  <si>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</si>
  <si>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</si>
  <si>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</si>
  <si>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</si>
  <si>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</si>
  <si>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</si>
  <si>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</si>
  <si>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</si>
  <si>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</si>
  <si>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</si>
  <si>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</si>
  <si>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</si>
  <si>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</si>
  <si>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</si>
  <si>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</si>
  <si>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</si>
  <si>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</si>
  <si>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</si>
  <si>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</si>
  <si>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</si>
  <si>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</si>
  <si>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</si>
  <si>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</si>
  <si>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</si>
  <si>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</si>
  <si>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</si>
  <si>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</si>
  <si>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</si>
  <si>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</si>
  <si>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</si>
  <si>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</si>
  <si>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</si>
  <si>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</si>
  <si>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</si>
  <si>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</si>
  <si>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</si>
  <si>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</si>
  <si>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</si>
  <si>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</si>
  <si>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</si>
  <si>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</si>
  <si>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</si>
  <si>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</si>
  <si>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</si>
  <si>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</si>
  <si>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</si>
  <si>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</si>
  <si>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</si>
  <si>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</si>
  <si>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</si>
  <si>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</si>
  <si>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</si>
  <si>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</si>
  <si>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</si>
  <si>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</si>
  <si>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</si>
  <si>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</si>
  <si>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</si>
  <si>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</si>
  <si>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</si>
  <si>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</si>
  <si>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</si>
  <si>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</si>
  <si>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</si>
  <si>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</si>
  <si>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</si>
  <si>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</si>
  <si>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</si>
  <si>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</si>
  <si>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</si>
  <si>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</si>
  <si>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</si>
  <si>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</si>
  <si>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</si>
  <si>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</si>
  <si>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</si>
  <si>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</si>
  <si>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</si>
  <si>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</si>
  <si>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</si>
  <si>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</si>
  <si>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</si>
  <si>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</si>
  <si>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</si>
  <si>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</si>
  <si>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</si>
  <si>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</si>
  <si>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</si>
  <si>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</si>
  <si>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</si>
  <si>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</si>
  <si>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</si>
  <si>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</si>
  <si>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</si>
  <si>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</si>
  <si>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</si>
  <si>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</si>
  <si>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</si>
  <si>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</si>
  <si>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</si>
  <si>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</si>
  <si>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</si>
  <si>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</si>
  <si>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</si>
  <si>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</si>
  <si>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</si>
  <si>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</si>
  <si>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</si>
  <si>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</si>
  <si>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</si>
  <si>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</si>
  <si>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</si>
  <si>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</si>
  <si>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</si>
  <si>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</si>
  <si>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</si>
  <si>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</si>
  <si>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</si>
  <si>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</si>
  <si>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</si>
  <si>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</si>
  <si>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</si>
  <si>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</si>
  <si>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</si>
  <si>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</si>
  <si>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</si>
  <si>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</si>
  <si>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</si>
  <si>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</si>
  <si>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</si>
  <si>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</si>
  <si>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</si>
  <si>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</si>
  <si>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</si>
  <si>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</si>
  <si>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</si>
  <si>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</si>
  <si>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</si>
  <si>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</si>
  <si>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</si>
  <si>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</si>
  <si>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</si>
  <si>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</si>
  <si>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</si>
  <si>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</si>
  <si>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</si>
  <si>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</si>
  <si>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</si>
  <si>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</si>
  <si>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</si>
  <si>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</si>
  <si>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</si>
  <si>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</si>
  <si>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</si>
  <si>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</si>
  <si>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</si>
  <si>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</si>
  <si>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</si>
  <si>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</si>
  <si>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</si>
  <si>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</si>
  <si>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</si>
  <si>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</si>
  <si>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</si>
  <si>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</si>
  <si>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</si>
  <si>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</si>
  <si>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</si>
  <si>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</si>
  <si>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</si>
  <si>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</si>
  <si>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</si>
  <si>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</si>
  <si>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</si>
  <si>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</si>
  <si>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</si>
  <si>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</si>
  <si>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</si>
  <si>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</si>
  <si>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</si>
  <si>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</si>
  <si>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</si>
  <si>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</si>
  <si>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</si>
  <si>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</si>
  <si>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</si>
  <si>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</si>
  <si>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</si>
  <si>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</si>
  <si>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</si>
  <si>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</si>
  <si>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</si>
  <si>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</si>
  <si>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</si>
  <si>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</si>
  <si>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</si>
  <si>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</si>
  <si>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</si>
  <si>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</si>
  <si>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</si>
  <si>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</si>
  <si>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</si>
  <si>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</si>
  <si>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</si>
  <si>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</si>
  <si>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</si>
  <si>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</si>
  <si>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</si>
  <si>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</si>
  <si>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</si>
  <si>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</si>
  <si>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</si>
  <si>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</si>
  <si>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</si>
  <si>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</si>
  <si>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</si>
  <si>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</si>
  <si>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</si>
  <si>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</si>
  <si>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</si>
  <si>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</si>
  <si>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</si>
  <si>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</si>
  <si>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</si>
  <si>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</si>
  <si>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</si>
  <si>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</si>
  <si>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</si>
  <si>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</si>
  <si>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</si>
  <si>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</si>
  <si>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</si>
  <si>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</si>
  <si>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</si>
  <si>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</si>
  <si>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</si>
  <si>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</si>
  <si>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</si>
  <si>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</si>
  <si>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</si>
  <si>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</si>
  <si>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</si>
  <si>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</si>
  <si>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</si>
  <si>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</si>
  <si>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</si>
  <si>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</si>
  <si>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</si>
  <si>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</si>
  <si>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</si>
  <si>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</si>
  <si>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</si>
  <si>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</si>
  <si>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</si>
  <si>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</si>
  <si>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</si>
  <si>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</si>
  <si>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</si>
  <si>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</si>
  <si>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</si>
  <si>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</si>
  <si>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</si>
  <si>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</si>
  <si>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</si>
  <si>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</si>
  <si>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</si>
  <si>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</si>
  <si>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</si>
  <si>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</si>
  <si>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</si>
  <si>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</si>
  <si>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</si>
  <si>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</si>
  <si>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</si>
  <si>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</si>
  <si>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</si>
  <si>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</si>
  <si>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</si>
  <si>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</si>
  <si>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</si>
  <si>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</si>
  <si>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</si>
  <si>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</si>
  <si>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</si>
  <si>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</si>
  <si>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</si>
  <si>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</si>
  <si>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</si>
  <si>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</si>
  <si>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</si>
  <si>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</si>
  <si>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</si>
  <si>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</si>
  <si>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</si>
  <si>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</si>
  <si>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</si>
  <si>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</si>
  <si>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</si>
  <si>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</si>
  <si>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</si>
  <si>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</si>
  <si>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</si>
  <si>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</si>
  <si>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</si>
  <si>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</si>
  <si>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</si>
  <si>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</si>
  <si>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</si>
  <si>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</si>
  <si>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</si>
  <si>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</si>
  <si>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</si>
  <si>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</si>
  <si>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</si>
  <si>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</si>
  <si>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</si>
  <si>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</si>
  <si>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</si>
  <si>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</si>
  <si>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</si>
  <si>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</si>
  <si>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</si>
  <si>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</si>
  <si>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</si>
  <si>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</si>
  <si>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</si>
  <si>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</si>
  <si>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</si>
  <si>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</si>
  <si>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</si>
  <si>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</si>
  <si>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</si>
  <si>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</si>
  <si>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</si>
  <si>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</si>
  <si>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</si>
  <si>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</si>
  <si>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</si>
  <si>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</si>
  <si>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</si>
  <si>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</si>
  <si>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</si>
  <si>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</si>
  <si>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</si>
  <si>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</si>
  <si>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</si>
  <si>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</si>
  <si>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</si>
  <si>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</si>
  <si>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</si>
  <si>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</si>
  <si>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</si>
  <si>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</si>
  <si>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</si>
  <si>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</si>
  <si>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</si>
  <si>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</si>
  <si>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</si>
  <si>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</si>
  <si>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</si>
  <si>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</si>
  <si>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</si>
  <si>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</si>
  <si>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</si>
  <si>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</si>
  <si>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</si>
  <si>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</si>
  <si>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</si>
  <si>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</si>
  <si>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</si>
  <si>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</si>
  <si>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</si>
  <si>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</si>
  <si>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</si>
  <si>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</si>
  <si>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</si>
  <si>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</si>
  <si>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</si>
  <si>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</si>
  <si>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</si>
  <si>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</si>
  <si>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</si>
  <si>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</si>
  <si>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</si>
  <si>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</si>
  <si>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</si>
  <si>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</si>
  <si>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</si>
  <si>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</si>
  <si>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</si>
  <si>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</si>
  <si>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</si>
  <si>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</si>
  <si>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</si>
  <si>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</si>
  <si>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</si>
  <si>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</si>
  <si>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</si>
  <si>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</si>
  <si>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</si>
  <si>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</si>
  <si>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</si>
  <si>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</si>
  <si>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</si>
  <si>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</si>
  <si>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</si>
  <si>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</si>
  <si>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</si>
  <si>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</si>
  <si>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</si>
  <si>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</si>
  <si>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</si>
  <si>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</si>
  <si>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</si>
  <si>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</si>
  <si>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</si>
  <si>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</si>
  <si>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</si>
  <si>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</si>
  <si>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</si>
  <si>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</si>
  <si>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</si>
  <si>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</si>
  <si>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</si>
  <si>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</si>
  <si>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</si>
  <si>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</si>
  <si>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</si>
  <si>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</si>
  <si>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</si>
  <si>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</si>
  <si>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</si>
  <si>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</si>
  <si>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</si>
  <si>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</si>
  <si>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</si>
  <si>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</si>
  <si>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</si>
  <si>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</si>
  <si>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</si>
  <si>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</si>
  <si>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</si>
  <si>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</si>
  <si>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</si>
  <si>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</si>
  <si>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</si>
  <si>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</si>
  <si>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</si>
  <si>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</si>
  <si>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</si>
  <si>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</si>
  <si>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</si>
  <si>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</si>
  <si>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</si>
  <si>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</si>
  <si>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</si>
  <si>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</si>
  <si>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</si>
  <si>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</si>
  <si>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</si>
  <si>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</si>
  <si>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</si>
  <si>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</si>
  <si>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</si>
  <si>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</si>
  <si>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</si>
  <si>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</si>
  <si>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</si>
  <si>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</si>
  <si>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</si>
  <si>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</si>
  <si>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</si>
  <si>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</si>
  <si>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</si>
  <si>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</si>
  <si>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</si>
  <si>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</si>
  <si>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</si>
  <si>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</si>
  <si>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</si>
  <si>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</si>
  <si>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</si>
  <si>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</si>
  <si>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</si>
  <si>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</si>
  <si>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</si>
  <si>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</si>
  <si>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</si>
  <si>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</si>
  <si>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</si>
  <si>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</si>
  <si>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</si>
  <si>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</si>
  <si>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</si>
  <si>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</si>
  <si>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</si>
  <si>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</si>
  <si>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</si>
  <si>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</si>
  <si>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</si>
  <si>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</si>
  <si>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</si>
  <si>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</si>
  <si>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</si>
  <si>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</si>
  <si>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</si>
  <si>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</si>
  <si>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</si>
  <si>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</si>
  <si>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</si>
  <si>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</si>
  <si>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</si>
  <si>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</si>
  <si>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</si>
  <si>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</si>
  <si>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</si>
  <si>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</si>
  <si>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</si>
  <si>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</si>
  <si>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</si>
  <si>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</si>
  <si>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</si>
  <si>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</si>
  <si>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</si>
  <si>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</si>
  <si>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</si>
  <si>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</si>
  <si>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</si>
  <si>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</si>
  <si>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</si>
  <si>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</si>
  <si>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</si>
  <si>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</si>
  <si>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</si>
  <si>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</si>
  <si>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</si>
  <si>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</si>
  <si>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</si>
  <si>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</si>
  <si>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</si>
  <si>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</si>
  <si>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</si>
  <si>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</si>
  <si>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</si>
  <si>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</si>
  <si>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</si>
  <si>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</si>
  <si>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</si>
  <si>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</si>
  <si>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</si>
  <si>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</si>
  <si>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</si>
  <si>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</si>
  <si>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</si>
  <si>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</si>
  <si>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</si>
  <si>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</si>
  <si>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</si>
  <si>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</si>
  <si>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</si>
  <si>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</si>
  <si>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</si>
  <si>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</si>
  <si>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</si>
  <si>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</si>
  <si>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</si>
  <si>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</si>
  <si>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</si>
  <si>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</si>
  <si>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</si>
  <si>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</si>
  <si>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</si>
  <si>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</si>
  <si>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</si>
  <si>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</si>
  <si>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</si>
  <si>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</si>
  <si>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</si>
  <si>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</si>
  <si>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</si>
  <si>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</si>
  <si>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</si>
  <si>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</si>
  <si>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</si>
  <si>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</si>
  <si>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</si>
  <si>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</si>
  <si>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</si>
  <si>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</si>
  <si>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</si>
  <si>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</si>
  <si>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</si>
  <si>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</si>
  <si>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</si>
  <si>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</si>
  <si>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</si>
  <si>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</si>
  <si>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</si>
  <si>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</si>
  <si>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</si>
  <si>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</si>
  <si>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</si>
  <si>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</si>
  <si>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</si>
  <si>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</si>
  <si>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</si>
  <si>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</si>
  <si>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</si>
  <si>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</si>
  <si>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</si>
  <si>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</si>
  <si>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</si>
  <si>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</si>
  <si>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</si>
  <si>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</si>
  <si>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</si>
  <si>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</si>
  <si>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</si>
  <si>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</si>
  <si>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</si>
  <si>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</si>
  <si>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</si>
  <si>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</si>
  <si>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</si>
  <si>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</si>
  <si>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</si>
  <si>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</si>
  <si>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</si>
  <si>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</si>
  <si>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</si>
  <si>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</si>
  <si>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</si>
  <si>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</si>
  <si>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</si>
  <si>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</si>
  <si>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</si>
  <si>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</si>
  <si>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</si>
  <si>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</si>
  <si>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</si>
  <si>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</si>
  <si>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</si>
  <si>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</si>
  <si>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</si>
  <si>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</si>
  <si>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</si>
  <si>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</si>
  <si>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</si>
  <si>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</si>
  <si>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</si>
  <si>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</si>
  <si>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</si>
  <si>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</si>
  <si>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</si>
  <si>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</si>
  <si>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</si>
  <si>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</si>
  <si>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</si>
  <si>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</si>
  <si>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</si>
  <si>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</si>
  <si>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</si>
  <si>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</si>
  <si>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</si>
  <si>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</si>
  <si>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</si>
  <si>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</si>
  <si>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</si>
  <si>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</si>
  <si>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</si>
  <si>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</si>
  <si>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</si>
  <si>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</si>
  <si>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</si>
  <si>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</si>
  <si>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</si>
  <si>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</si>
  <si>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</si>
  <si>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</si>
  <si>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</si>
  <si>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</si>
  <si>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</si>
  <si>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</si>
  <si>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</si>
  <si>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</si>
  <si>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</si>
  <si>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</si>
  <si>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</si>
  <si>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</si>
  <si>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</si>
  <si>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</si>
  <si>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</si>
  <si>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</si>
  <si>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</si>
  <si>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</si>
  <si>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</si>
  <si>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</si>
  <si>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</si>
  <si>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</si>
  <si>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</si>
  <si>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</si>
  <si>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</si>
  <si>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</si>
  <si>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</si>
  <si>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</si>
  <si>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</si>
  <si>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</si>
  <si>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</si>
  <si>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</si>
  <si>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</si>
  <si>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</si>
  <si>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</si>
  <si>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</si>
  <si>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</si>
  <si>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</si>
  <si>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</si>
  <si>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</si>
  <si>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</si>
  <si>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</si>
  <si>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</si>
  <si>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</si>
  <si>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</si>
  <si>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</si>
  <si>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</si>
  <si>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</si>
  <si>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</si>
  <si>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</si>
  <si>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</si>
  <si>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</si>
  <si>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</si>
  <si>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</si>
  <si>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</si>
  <si>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</si>
  <si>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</si>
  <si>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</si>
  <si>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</si>
  <si>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</si>
  <si>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</si>
  <si>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</si>
  <si>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</si>
  <si>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</si>
  <si>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</si>
  <si>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</si>
  <si>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</si>
  <si>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</si>
  <si>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</si>
  <si>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</si>
  <si>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</si>
  <si>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</si>
  <si>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</si>
  <si>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</si>
  <si>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</si>
  <si>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</si>
  <si>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</si>
  <si>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</si>
  <si>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</si>
  <si>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</si>
  <si>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</si>
  <si>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</si>
  <si>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</si>
  <si>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</si>
  <si>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</si>
  <si>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</si>
  <si>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</si>
  <si>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</si>
  <si>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</si>
  <si>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</si>
  <si>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</si>
  <si>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</si>
  <si>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</si>
  <si>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</si>
  <si>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</si>
  <si>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</si>
  <si>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</si>
  <si>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</si>
  <si>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</si>
  <si>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</si>
  <si>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</si>
  <si>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</si>
  <si>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</si>
  <si>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</si>
  <si>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</si>
  <si>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</si>
  <si>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</si>
  <si>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</si>
  <si>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</si>
  <si>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</si>
  <si>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</si>
  <si>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</si>
  <si>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</si>
  <si>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</si>
  <si>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</si>
  <si>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</si>
  <si>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</si>
  <si>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</si>
  <si>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</si>
  <si>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</si>
  <si>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</si>
  <si>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</si>
  <si>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</si>
  <si>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</si>
  <si>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</si>
  <si>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</si>
  <si>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</si>
  <si>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</si>
  <si>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</si>
  <si>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</si>
  <si>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</si>
  <si>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</si>
  <si>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</si>
  <si>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</si>
  <si>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</si>
  <si>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</si>
  <si>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</si>
  <si>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</si>
  <si>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</si>
  <si>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</si>
  <si>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</si>
  <si>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</si>
  <si>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</si>
  <si>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</si>
  <si>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</si>
  <si>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</si>
  <si>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</si>
  <si>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</si>
  <si>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</si>
  <si>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</si>
  <si>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</si>
  <si>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</si>
  <si>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</si>
  <si>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</si>
  <si>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</si>
  <si>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</si>
  <si>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</si>
  <si>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</si>
  <si>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</si>
  <si>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</si>
  <si>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</si>
  <si>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</si>
  <si>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</si>
  <si>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</si>
  <si>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</si>
  <si>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</si>
  <si>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</si>
  <si>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</si>
  <si>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</si>
  <si>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</si>
  <si>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</si>
  <si>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</si>
  <si>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</si>
  <si>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</si>
  <si>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</si>
  <si>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</si>
  <si>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</si>
  <si>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</si>
  <si>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</si>
  <si>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</si>
  <si>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</si>
  <si>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</si>
  <si>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</si>
  <si>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</si>
  <si>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</si>
  <si>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</si>
  <si>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</si>
  <si>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</si>
  <si>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</si>
  <si>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</si>
  <si>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</si>
  <si>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</si>
  <si>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</si>
  <si>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</si>
  <si>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</si>
  <si>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</si>
  <si>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</si>
  <si>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</si>
  <si>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</si>
  <si>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</si>
  <si>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</si>
  <si>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</si>
  <si>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</si>
  <si>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</si>
  <si>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</si>
  <si>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</si>
  <si>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</si>
  <si>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</si>
  <si>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</si>
  <si>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</si>
  <si>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</si>
  <si>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</si>
  <si>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</si>
  <si>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</si>
  <si>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</si>
  <si>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</si>
  <si>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</si>
  <si>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</si>
  <si>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</si>
  <si>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</si>
  <si>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</si>
  <si>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</si>
  <si>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</si>
  <si>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</si>
  <si>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</si>
  <si>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</si>
  <si>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</si>
  <si>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</si>
  <si>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</si>
  <si>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</si>
  <si>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</si>
  <si>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</si>
  <si>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</si>
  <si>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</si>
  <si>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</si>
  <si>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</si>
  <si>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</si>
  <si>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</si>
  <si>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</si>
  <si>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</si>
  <si>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</si>
  <si>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</si>
  <si>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</si>
  <si>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</si>
  <si>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</si>
  <si>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</si>
  <si>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</si>
  <si>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</si>
  <si>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</si>
  <si>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</si>
  <si>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</si>
  <si>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</si>
  <si>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</si>
  <si>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</si>
  <si>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</si>
  <si>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</si>
  <si>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</si>
  <si>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</si>
  <si>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</si>
  <si>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</si>
  <si>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</si>
  <si>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</si>
  <si>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</si>
  <si>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</si>
  <si>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</si>
  <si>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</si>
  <si>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</si>
  <si>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</si>
  <si>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</si>
  <si>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</si>
  <si>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</si>
  <si>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</si>
  <si>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</si>
  <si>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</si>
  <si>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</si>
  <si>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</si>
  <si>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</si>
  <si>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</si>
  <si>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</si>
  <si>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</si>
  <si>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</si>
  <si>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</si>
  <si>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</si>
  <si>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</si>
  <si>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</si>
  <si>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</si>
  <si>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</si>
  <si>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</si>
  <si>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</si>
  <si>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</si>
  <si>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</si>
  <si>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</si>
  <si>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</si>
  <si>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</si>
  <si>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</si>
  <si>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</si>
  <si>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</si>
  <si>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</si>
  <si>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</si>
  <si>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</si>
  <si>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</si>
  <si>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</si>
  <si>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</si>
  <si>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</si>
  <si>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</si>
  <si>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</si>
  <si>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</si>
  <si>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</si>
  <si>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</si>
  <si>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</si>
  <si>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</si>
  <si>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</si>
  <si>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</si>
  <si>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</si>
  <si>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</si>
  <si>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</si>
  <si>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</si>
  <si>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</si>
  <si>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</si>
  <si>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</si>
  <si>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</si>
  <si>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</si>
  <si>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</si>
  <si>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</si>
  <si>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</si>
  <si>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</si>
  <si>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</si>
  <si>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</si>
  <si>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</si>
  <si>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</si>
  <si>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</si>
  <si>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</si>
  <si>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</si>
  <si>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</si>
  <si>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</si>
  <si>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</si>
  <si>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</si>
  <si>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</si>
  <si>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</si>
  <si>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</si>
  <si>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</si>
  <si>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</si>
  <si>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</si>
  <si>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</si>
  <si>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</si>
  <si>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</si>
  <si>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</si>
  <si>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</si>
  <si>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</si>
  <si>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</si>
  <si>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</si>
  <si>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</si>
  <si>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</si>
  <si>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</si>
  <si>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</si>
  <si>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</si>
  <si>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</si>
  <si>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</si>
  <si>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</si>
  <si>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</si>
  <si>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</si>
  <si>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</si>
  <si>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</si>
  <si>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</si>
  <si>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</si>
  <si>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</si>
  <si>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</si>
  <si>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</si>
  <si>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</si>
  <si>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</si>
  <si>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</si>
  <si>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</si>
  <si>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</si>
  <si>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</si>
  <si>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</si>
  <si>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</si>
  <si>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</si>
  <si>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</si>
  <si>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</si>
  <si>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</si>
  <si>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</si>
  <si>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</si>
  <si>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</si>
  <si>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</si>
  <si>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</si>
  <si>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</si>
  <si>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</si>
  <si>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</si>
  <si>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</si>
  <si>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</si>
  <si>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</si>
  <si>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</si>
  <si>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</si>
  <si>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</si>
  <si>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</si>
  <si>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</si>
  <si>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</si>
  <si>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</si>
  <si>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</si>
  <si>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</si>
  <si>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</si>
  <si>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</si>
  <si>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</si>
  <si>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</si>
  <si>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</si>
  <si>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</si>
  <si>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</si>
  <si>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</si>
  <si>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</si>
  <si>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</si>
  <si>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</si>
  <si>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</si>
  <si>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</si>
  <si>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</si>
  <si>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</si>
  <si>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</si>
  <si>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</si>
  <si>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</si>
  <si>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</si>
  <si>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</si>
  <si>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</si>
  <si>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</si>
  <si>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</si>
  <si>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</si>
  <si>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</si>
  <si>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</si>
  <si>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</si>
  <si>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</si>
  <si>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</si>
  <si>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</si>
  <si>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</si>
  <si>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</si>
  <si>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</si>
  <si>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</si>
  <si>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</si>
  <si>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</si>
  <si>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</si>
  <si>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</si>
  <si>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</si>
  <si>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</si>
  <si>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</si>
  <si>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</si>
  <si>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</si>
  <si>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</si>
  <si>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</si>
  <si>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</si>
  <si>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</si>
  <si>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</si>
  <si>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</si>
  <si>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</si>
  <si>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</si>
  <si>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</si>
  <si>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</si>
  <si>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</si>
  <si>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</si>
  <si>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</si>
  <si>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</si>
  <si>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</si>
  <si>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</si>
  <si>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</si>
  <si>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</si>
  <si>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</si>
  <si>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</si>
  <si>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</si>
  <si>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</si>
  <si>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</si>
  <si>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</si>
  <si>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</si>
  <si>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</si>
  <si>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</si>
  <si>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</si>
  <si>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</si>
  <si>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</si>
  <si>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</si>
  <si>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</si>
  <si>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</si>
  <si>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</si>
  <si>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</si>
  <si>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</si>
  <si>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</si>
  <si>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</si>
  <si>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</si>
  <si>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</si>
  <si>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</si>
  <si>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</si>
  <si>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</si>
  <si>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</si>
  <si>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</si>
  <si>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</si>
  <si>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</si>
  <si>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</si>
  <si>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</si>
  <si>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</si>
  <si>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</si>
  <si>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</si>
  <si>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</si>
  <si>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</si>
  <si>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</si>
  <si>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</si>
  <si>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</si>
  <si>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</si>
  <si>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</si>
  <si>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</si>
  <si>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</si>
  <si>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</si>
  <si>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</si>
  <si>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</si>
  <si>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</si>
  <si>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</si>
  <si>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</si>
  <si>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</si>
  <si>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</si>
  <si>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</si>
  <si>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</si>
  <si>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</si>
  <si>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</si>
  <si>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</si>
  <si>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</si>
  <si>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</si>
  <si>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</si>
  <si>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</si>
  <si>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</si>
  <si>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</si>
  <si>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</si>
  <si>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</si>
  <si>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</si>
  <si>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</si>
  <si>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</si>
  <si>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</si>
  <si>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</si>
  <si>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</si>
  <si>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</si>
  <si>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</si>
  <si>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</si>
  <si>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</si>
  <si>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</si>
  <si>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</si>
  <si>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</si>
  <si>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</si>
  <si>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</si>
  <si>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</si>
  <si>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</si>
  <si>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</si>
  <si>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</si>
  <si>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</si>
  <si>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</si>
  <si>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</si>
  <si>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</si>
  <si>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</si>
  <si>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</si>
  <si>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</si>
  <si>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</si>
  <si>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</si>
  <si>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</si>
  <si>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</si>
  <si>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</si>
  <si>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</si>
  <si>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</si>
  <si>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</si>
  <si>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</si>
  <si>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</si>
  <si>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</si>
  <si>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</si>
  <si>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</si>
  <si>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</si>
  <si>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</si>
  <si>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</si>
  <si>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</si>
  <si>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</si>
  <si>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</si>
  <si>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</si>
  <si>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</si>
  <si>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</si>
  <si>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</si>
  <si>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</si>
  <si>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</si>
  <si>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</si>
  <si>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</si>
  <si>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</si>
  <si>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</si>
  <si>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</si>
  <si>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</si>
  <si>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</si>
  <si>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</si>
  <si>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</si>
  <si>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</si>
  <si>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</si>
  <si>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</si>
  <si>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</si>
  <si>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</si>
  <si>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</si>
  <si>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</si>
  <si>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</si>
  <si>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</si>
  <si>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</si>
  <si>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</si>
  <si>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</si>
  <si>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</si>
  <si>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</si>
  <si>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</si>
  <si>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</si>
  <si>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</si>
  <si>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</si>
  <si>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</si>
  <si>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</si>
  <si>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</si>
  <si>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</si>
  <si>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</si>
  <si>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</si>
  <si>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</si>
  <si>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</si>
  <si>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</si>
  <si>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</si>
  <si>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</si>
  <si>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</si>
  <si>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</si>
  <si>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</si>
  <si>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</si>
  <si>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</si>
  <si>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</si>
  <si>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</si>
  <si>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</si>
  <si>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</si>
  <si>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</si>
  <si>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</si>
  <si>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</si>
  <si>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</si>
  <si>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</si>
  <si>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</si>
  <si>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</si>
  <si>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</si>
  <si>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</si>
  <si>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</si>
  <si>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</si>
  <si>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</si>
  <si>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</si>
  <si>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</si>
  <si>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</si>
  <si>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</si>
  <si>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</si>
  <si>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</si>
  <si>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</si>
  <si>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</si>
  <si>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</si>
  <si>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</si>
  <si>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</si>
  <si>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</si>
  <si>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</si>
  <si>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</si>
  <si>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</si>
  <si>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</si>
  <si>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</si>
  <si>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</si>
  <si>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</si>
  <si>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</si>
  <si>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</si>
  <si>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</si>
  <si>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</si>
  <si>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</si>
  <si>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</si>
  <si>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</si>
  <si>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</si>
  <si>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</si>
  <si>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</si>
  <si>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</si>
  <si>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</si>
  <si>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</si>
  <si>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</si>
  <si>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</si>
  <si>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</si>
  <si>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</si>
  <si>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</si>
  <si>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</si>
  <si>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</si>
  <si>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</si>
  <si>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</si>
  <si>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</si>
  <si>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</si>
  <si>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</si>
  <si>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</si>
  <si>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</si>
  <si>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</si>
  <si>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</si>
  <si>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</si>
  <si>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</si>
  <si>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</si>
  <si>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</si>
  <si>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</si>
  <si>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</si>
  <si>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</si>
  <si>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</si>
  <si>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</si>
  <si>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</si>
  <si>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</si>
  <si>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</si>
  <si>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</si>
  <si>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</si>
  <si>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</si>
  <si>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</si>
  <si>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</si>
  <si>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</si>
  <si>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</si>
  <si>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</si>
  <si>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</si>
  <si>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</si>
  <si>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</si>
  <si>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</si>
  <si>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</si>
  <si>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</si>
  <si>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</si>
  <si>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</si>
  <si>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</si>
  <si>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</si>
  <si>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</si>
  <si>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</si>
  <si>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</si>
  <si>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</si>
  <si>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</si>
  <si>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</si>
  <si>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</si>
  <si>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</si>
  <si>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</si>
  <si>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</si>
  <si>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</si>
  <si>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</si>
  <si>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</si>
  <si>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</si>
  <si>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</si>
  <si>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</si>
  <si>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</si>
  <si>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</si>
  <si>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</si>
  <si>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</si>
  <si>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</si>
  <si>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</si>
  <si>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</si>
  <si>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</si>
  <si>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</si>
  <si>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</si>
  <si>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</si>
  <si>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</si>
  <si>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</si>
  <si>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</si>
  <si>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</si>
  <si>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</si>
  <si>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</si>
  <si>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</si>
  <si>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</si>
  <si>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</si>
  <si>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</si>
  <si>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</si>
  <si>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</si>
  <si>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</si>
  <si>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</si>
  <si>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</si>
  <si>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</si>
  <si>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</si>
  <si>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</si>
  <si>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</si>
  <si>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</si>
  <si>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</si>
  <si>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</si>
  <si>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</si>
  <si>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</si>
  <si>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</si>
  <si>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</si>
  <si>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</si>
  <si>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</si>
  <si>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</si>
  <si>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</si>
  <si>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</si>
  <si>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</si>
  <si>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</si>
  <si>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</si>
  <si>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</si>
  <si>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</si>
  <si>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</si>
  <si>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</si>
  <si>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</si>
  <si>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</si>
  <si>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</si>
  <si>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</si>
  <si>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</si>
  <si>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</si>
  <si>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</si>
  <si>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</si>
  <si>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</si>
  <si>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</si>
  <si>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</si>
  <si>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</si>
  <si>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</si>
  <si>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</si>
  <si>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</si>
  <si>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</si>
  <si>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</si>
  <si>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</si>
  <si>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</si>
  <si>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</si>
  <si>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</si>
  <si>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</si>
  <si>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</si>
  <si>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</si>
  <si>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</si>
  <si>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</si>
  <si>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</si>
  <si>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</si>
  <si>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</si>
  <si>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</si>
  <si>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</si>
  <si>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</si>
  <si>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</si>
  <si>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</si>
  <si>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</si>
  <si>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</si>
  <si>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</si>
  <si>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</si>
  <si>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</si>
  <si>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</si>
  <si>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</si>
  <si>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</si>
  <si>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</si>
  <si>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</si>
  <si>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</si>
  <si>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</si>
  <si>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</si>
  <si>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</si>
  <si>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</si>
  <si>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</si>
  <si>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</si>
  <si>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</si>
  <si>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</si>
  <si>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</si>
  <si>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</si>
  <si>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</si>
  <si>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</si>
  <si>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</si>
  <si>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</si>
  <si>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</si>
  <si>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</si>
  <si>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</si>
  <si>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</si>
  <si>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</si>
  <si>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</si>
  <si>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</si>
  <si>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</si>
  <si>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</si>
  <si>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</si>
  <si>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</si>
  <si>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</si>
  <si>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</si>
  <si>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</si>
  <si>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</si>
  <si>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</si>
  <si>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</si>
  <si>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</si>
  <si>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</si>
  <si>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</si>
  <si>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</si>
  <si>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</si>
  <si>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</si>
  <si>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</si>
  <si>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</si>
  <si>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</si>
  <si>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</si>
  <si>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</si>
  <si>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</si>
  <si>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</si>
  <si>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</si>
  <si>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</si>
  <si>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</si>
  <si>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</si>
  <si>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</si>
  <si>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</si>
  <si>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</si>
  <si>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</si>
  <si>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</si>
  <si>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</si>
  <si>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</si>
  <si>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</si>
  <si>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</si>
  <si>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</si>
  <si>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</si>
  <si>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</si>
  <si>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</si>
  <si>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</si>
  <si>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</si>
  <si>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</si>
  <si>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</si>
  <si>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</si>
  <si>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</si>
  <si>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</si>
  <si>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</si>
  <si>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</si>
  <si>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</si>
  <si>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</si>
  <si>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</si>
  <si>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</si>
  <si>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</si>
  <si>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</si>
  <si>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</si>
  <si>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</si>
  <si>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</si>
  <si>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</si>
  <si>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</si>
  <si>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</si>
  <si>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</si>
  <si>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</si>
  <si>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</si>
  <si>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</si>
  <si>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</si>
  <si>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</si>
  <si>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</si>
  <si>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</si>
  <si>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</si>
  <si>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</si>
  <si>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</si>
  <si>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</si>
  <si>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</si>
  <si>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</si>
  <si>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</si>
  <si>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</si>
  <si>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</si>
  <si>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</si>
  <si>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</si>
  <si>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</si>
  <si>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</si>
  <si>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</si>
  <si>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</si>
  <si>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</si>
  <si>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</si>
  <si>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</si>
  <si>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</si>
  <si>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</si>
  <si>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</si>
  <si>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</si>
  <si>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</si>
  <si>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</si>
  <si>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</si>
  <si>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</si>
  <si>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</si>
  <si>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</si>
  <si>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</si>
  <si>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</si>
  <si>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</si>
  <si>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</si>
  <si>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</si>
  <si>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</si>
  <si>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</si>
  <si>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</si>
  <si>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</si>
  <si>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</si>
  <si>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</si>
  <si>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</si>
  <si>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</si>
  <si>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</si>
  <si>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</si>
  <si>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</si>
  <si>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</si>
  <si>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</si>
  <si>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</si>
  <si>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</si>
  <si>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</si>
  <si>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</si>
  <si>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</si>
  <si>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</si>
  <si>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</si>
  <si>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</si>
  <si>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</si>
  <si>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</si>
  <si>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</si>
  <si>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</si>
  <si>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</si>
  <si>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</si>
  <si>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</si>
  <si>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</si>
  <si>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</si>
  <si>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</si>
  <si>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</si>
  <si>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</si>
  <si>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</si>
  <si>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</si>
  <si>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</si>
  <si>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</si>
  <si>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</si>
  <si>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</si>
  <si>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</si>
  <si>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</si>
  <si>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</si>
  <si>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</si>
  <si>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</si>
  <si>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</si>
  <si>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</si>
  <si>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</si>
  <si>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</si>
  <si>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</si>
  <si>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</si>
  <si>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</si>
  <si>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</si>
  <si>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</si>
  <si>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</si>
  <si>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</si>
  <si>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</si>
  <si>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</si>
  <si>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</si>
  <si>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</si>
  <si>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</si>
  <si>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</si>
  <si>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</si>
  <si>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</si>
  <si>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</si>
  <si>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</si>
  <si>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</si>
  <si>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</si>
  <si>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</si>
  <si>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</si>
  <si>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</si>
  <si>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</si>
  <si>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</si>
  <si>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</si>
  <si>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</si>
  <si>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</si>
  <si>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</si>
  <si>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</si>
  <si>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</si>
  <si>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</si>
  <si>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</si>
  <si>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</si>
  <si>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</si>
  <si>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</si>
  <si>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</si>
  <si>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</si>
  <si>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</si>
  <si>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</si>
  <si>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</si>
  <si>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</si>
  <si>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</si>
  <si>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</si>
  <si>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</si>
  <si>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</si>
  <si>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</si>
  <si>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</si>
  <si>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</si>
  <si>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</si>
  <si>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</si>
  <si>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</si>
  <si>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</si>
  <si>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</si>
  <si>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</si>
  <si>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</si>
  <si>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</si>
  <si>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</si>
  <si>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</si>
  <si>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</si>
  <si>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</si>
  <si>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</si>
  <si>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</si>
  <si>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</si>
  <si>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</si>
  <si>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</si>
  <si>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</si>
  <si>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</si>
  <si>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</si>
  <si>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</si>
  <si>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</si>
  <si>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</si>
  <si>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</si>
  <si>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</si>
  <si>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</si>
  <si>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</si>
  <si>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</si>
  <si>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</si>
  <si>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</si>
  <si>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</si>
  <si>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</si>
  <si>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</si>
  <si>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</si>
  <si>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</si>
  <si>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</si>
  <si>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</si>
  <si>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</si>
  <si>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</si>
  <si>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</si>
  <si>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</si>
  <si>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</si>
  <si>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</si>
  <si>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</si>
  <si>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</si>
  <si>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</si>
  <si>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</si>
  <si>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</si>
  <si>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</si>
  <si>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</si>
  <si>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</si>
  <si>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</si>
  <si>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</si>
  <si>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</si>
  <si>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</si>
  <si>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</si>
  <si>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</si>
  <si>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</si>
  <si>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</si>
  <si>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</si>
  <si>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</si>
  <si>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</si>
  <si>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</si>
  <si>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</si>
  <si>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</si>
  <si>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</si>
  <si>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</si>
  <si>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</si>
  <si>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</si>
  <si>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</si>
  <si>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</si>
  <si>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</si>
  <si>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</si>
  <si>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</si>
  <si>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</si>
  <si>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</si>
  <si>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</si>
  <si>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</si>
  <si>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</si>
  <si>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</si>
  <si>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</si>
  <si>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</si>
  <si>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</si>
  <si>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</si>
  <si>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</si>
  <si>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</si>
  <si>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</si>
  <si>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</si>
  <si>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</si>
  <si>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</si>
  <si>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</si>
  <si>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</si>
  <si>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</si>
  <si>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</si>
  <si>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</si>
  <si>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</si>
  <si>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</si>
  <si>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</si>
  <si>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</si>
  <si>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</si>
  <si>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</si>
  <si>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</si>
  <si>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</si>
  <si>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</si>
  <si>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</si>
  <si>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</si>
  <si>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</si>
  <si>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</si>
  <si>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</si>
  <si>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</si>
  <si>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</si>
  <si>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</si>
  <si>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</si>
  <si>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</si>
  <si>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</si>
  <si>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</si>
  <si>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</si>
  <si>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</si>
  <si>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</si>
  <si>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</si>
  <si>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</si>
  <si>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</si>
  <si>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</si>
  <si>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</si>
  <si>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</si>
  <si>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</si>
  <si>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</si>
  <si>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</si>
  <si>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</si>
  <si>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</si>
  <si>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</si>
  <si>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</si>
  <si>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</si>
  <si>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</si>
  <si>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</si>
  <si>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</si>
  <si>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</si>
  <si>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</si>
  <si>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</si>
  <si>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</si>
  <si>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</si>
  <si>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</si>
  <si>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</si>
  <si>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</si>
  <si>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</si>
  <si>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</si>
  <si>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</si>
  <si>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</si>
  <si>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</si>
  <si>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</si>
  <si>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</si>
  <si>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</si>
  <si>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</si>
  <si>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</si>
  <si>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</si>
  <si>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</si>
  <si>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</si>
  <si>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</si>
  <si>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</si>
  <si>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</si>
  <si>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</si>
  <si>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</si>
  <si>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</si>
  <si>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</si>
  <si>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</si>
  <si>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</si>
  <si>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</si>
  <si>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</si>
  <si>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</si>
  <si>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</si>
  <si>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</si>
  <si>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</si>
  <si>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</si>
  <si>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</si>
  <si>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</si>
  <si>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</si>
  <si>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</si>
  <si>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</si>
  <si>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</si>
  <si>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</si>
  <si>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</si>
  <si>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</si>
  <si>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</si>
  <si>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</si>
  <si>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</si>
  <si>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</si>
  <si>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</si>
  <si>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</si>
  <si>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</si>
  <si>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</si>
  <si>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</si>
  <si>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</si>
  <si>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</si>
  <si>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</si>
  <si>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</si>
  <si>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</si>
  <si>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</si>
  <si>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</si>
  <si>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</si>
  <si>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</si>
  <si>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</si>
  <si>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</si>
  <si>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</si>
  <si>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</si>
  <si>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</si>
  <si>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</si>
  <si>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</si>
  <si>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</si>
  <si>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</si>
  <si>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</si>
  <si>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</si>
  <si>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</si>
  <si>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</si>
  <si>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</si>
  <si>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</si>
  <si>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</si>
  <si>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</si>
  <si>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</si>
  <si>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</si>
  <si>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</si>
  <si>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</si>
  <si>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</si>
  <si>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</si>
  <si>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</si>
  <si>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</si>
  <si>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</si>
  <si>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</si>
  <si>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</si>
  <si>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</si>
  <si>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</si>
  <si>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</si>
  <si>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</si>
  <si>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</si>
  <si>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</si>
  <si>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</si>
  <si>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</si>
  <si>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</si>
  <si>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</si>
  <si>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</si>
  <si>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</si>
  <si>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</si>
  <si>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</si>
  <si>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</si>
  <si>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</si>
  <si>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</si>
  <si>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</si>
  <si>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</si>
  <si>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</si>
  <si>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</si>
  <si>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</si>
  <si>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</si>
  <si>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</si>
  <si>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</si>
  <si>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</si>
  <si>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</si>
  <si>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</si>
  <si>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</si>
  <si>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</si>
  <si>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</si>
  <si>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</si>
  <si>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</si>
  <si>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</si>
  <si>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</si>
  <si>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</si>
  <si>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</si>
  <si>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</si>
  <si>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</si>
  <si>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</si>
  <si>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</si>
  <si>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</si>
  <si>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</si>
  <si>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</si>
  <si>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</si>
  <si>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</si>
  <si>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</si>
  <si>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</si>
  <si>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</si>
  <si>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</si>
  <si>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</si>
  <si>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</si>
  <si>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</si>
  <si>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</si>
  <si>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</si>
  <si>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</si>
  <si>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</si>
  <si>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</si>
  <si>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</si>
  <si>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</si>
  <si>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</si>
  <si>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</si>
  <si>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</si>
  <si>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</si>
  <si>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</si>
  <si>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</si>
  <si>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</si>
  <si>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</si>
  <si>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</si>
  <si>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</si>
  <si>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</si>
  <si>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</si>
  <si>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</si>
  <si>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</si>
  <si>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</si>
  <si>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</si>
  <si>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</si>
  <si>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</si>
  <si>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</si>
  <si>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</si>
  <si>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</si>
  <si>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</si>
  <si>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</si>
  <si>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</si>
  <si>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</si>
  <si>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</si>
  <si>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</si>
  <si>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</si>
  <si>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</si>
  <si>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</si>
  <si>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</si>
  <si>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</si>
  <si>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</si>
  <si>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</si>
  <si>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</si>
  <si>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</si>
  <si>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</si>
  <si>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</si>
  <si>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</si>
  <si>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</si>
  <si>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</si>
  <si>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</si>
  <si>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</si>
  <si>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</si>
  <si>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</si>
  <si>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</si>
  <si>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</si>
  <si>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</si>
  <si>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</si>
  <si>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</si>
  <si>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</si>
  <si>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</si>
  <si>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</si>
  <si>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</si>
  <si>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</si>
  <si>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</si>
  <si>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</si>
  <si>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</si>
  <si>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</si>
  <si>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</si>
  <si>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</si>
  <si>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</si>
  <si>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</si>
  <si>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</si>
  <si>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</si>
  <si>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</si>
  <si>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</si>
  <si>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</si>
  <si>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</si>
  <si>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</si>
  <si>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</si>
  <si>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</si>
  <si>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</si>
  <si>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</si>
  <si>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</si>
  <si>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</si>
  <si>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</si>
  <si>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</si>
  <si>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</si>
  <si>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</si>
  <si>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</si>
  <si>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</si>
  <si>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</si>
  <si>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</si>
  <si>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</si>
  <si>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</si>
  <si>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</si>
  <si>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</si>
  <si>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</si>
  <si>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</si>
  <si>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</si>
  <si>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</si>
  <si>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</si>
  <si>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</si>
  <si>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</si>
  <si>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</si>
  <si>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</si>
  <si>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</si>
  <si>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</si>
  <si>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</si>
  <si>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</si>
  <si>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</si>
  <si>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</si>
  <si>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</si>
  <si>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</si>
  <si>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</si>
  <si>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</si>
  <si>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</si>
  <si>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</si>
  <si>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</si>
  <si>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</si>
  <si>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</si>
  <si>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</si>
  <si>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</si>
  <si>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</si>
  <si>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</si>
  <si>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</si>
  <si>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</si>
  <si>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</si>
  <si>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</si>
  <si>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</si>
  <si>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</si>
  <si>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</si>
  <si>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</si>
  <si>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</si>
  <si>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</si>
  <si>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</si>
  <si>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</si>
  <si>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</si>
  <si>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</si>
  <si>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</si>
  <si>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</si>
  <si>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</si>
  <si>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</si>
  <si>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</si>
  <si>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</si>
  <si>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</si>
  <si>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</si>
  <si>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</si>
  <si>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</si>
  <si>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</si>
  <si>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</si>
  <si>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</si>
  <si>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</si>
  <si>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</si>
  <si>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</si>
  <si>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</si>
  <si>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</si>
  <si>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</si>
  <si>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</si>
  <si>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</si>
  <si>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</si>
  <si>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</si>
  <si>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</si>
  <si>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</si>
  <si>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</si>
  <si>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</si>
  <si>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</si>
  <si>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</si>
  <si>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</si>
  <si>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</si>
  <si>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</si>
  <si>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</si>
  <si>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</si>
  <si>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</si>
  <si>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</si>
  <si>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</si>
  <si>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</si>
  <si>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</si>
  <si>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</si>
  <si>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</si>
  <si>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</si>
  <si>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</si>
  <si>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</si>
  <si>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</si>
  <si>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</si>
  <si>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</si>
  <si>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</si>
  <si>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</si>
  <si>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</si>
  <si>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</si>
  <si>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</si>
  <si>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</si>
  <si>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</si>
  <si>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</si>
  <si>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</si>
  <si>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</si>
  <si>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</si>
  <si>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</si>
  <si>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</si>
  <si>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</si>
  <si>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</si>
  <si>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</si>
  <si>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</si>
  <si>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</si>
  <si>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</si>
  <si>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</si>
  <si>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</si>
  <si>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</si>
  <si>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</si>
  <si>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</si>
  <si>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</si>
  <si>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</si>
  <si>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</si>
  <si>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</si>
  <si>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</si>
  <si>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</si>
  <si>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</si>
  <si>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</si>
  <si>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</si>
  <si>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</si>
  <si>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</si>
  <si>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</si>
  <si>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</si>
  <si>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</si>
  <si>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</si>
  <si>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</si>
  <si>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</si>
  <si>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</si>
  <si>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</si>
  <si>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</si>
  <si>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</si>
  <si>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</si>
  <si>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</si>
  <si>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</si>
  <si>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</si>
  <si>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</si>
  <si>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</si>
  <si>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</si>
  <si>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</si>
  <si>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</si>
  <si>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</si>
  <si>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</si>
  <si>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</si>
  <si>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</si>
  <si>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</si>
  <si>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</si>
  <si>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</si>
  <si>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</si>
  <si>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</si>
  <si>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</si>
  <si>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</si>
  <si>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</si>
  <si>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</si>
  <si>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</si>
  <si>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</si>
  <si>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</si>
  <si>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</si>
  <si>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</si>
  <si>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</si>
  <si>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</si>
  <si>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</si>
  <si>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</si>
  <si>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</si>
  <si>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</si>
  <si>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</si>
  <si>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</si>
  <si>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</si>
  <si>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</si>
  <si>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</si>
  <si>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</si>
  <si>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</si>
  <si>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</si>
  <si>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</si>
  <si>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</si>
  <si>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</si>
  <si>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</si>
  <si>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</si>
  <si>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</si>
  <si>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</si>
  <si>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</si>
  <si>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</si>
  <si>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</si>
  <si>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</si>
  <si>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</si>
  <si>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</si>
  <si>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</si>
  <si>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</si>
  <si>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</si>
  <si>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</si>
  <si>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</si>
  <si>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</si>
  <si>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</si>
  <si>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</si>
  <si>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</si>
  <si>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</si>
  <si>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</si>
  <si>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</si>
  <si>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</si>
  <si>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</si>
  <si>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</si>
  <si>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</si>
  <si>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</si>
  <si>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</si>
  <si>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</si>
  <si>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</si>
  <si>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</si>
  <si>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</si>
  <si>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</si>
  <si>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</si>
  <si>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</si>
  <si>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</si>
  <si>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</si>
  <si>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</si>
  <si>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</si>
  <si>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</si>
  <si>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</si>
  <si>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</si>
  <si>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</si>
  <si>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</si>
  <si>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</si>
  <si>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</si>
  <si>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</si>
  <si>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</si>
  <si>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</si>
  <si>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</si>
  <si>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</si>
  <si>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</si>
  <si>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</si>
  <si>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</si>
  <si>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</si>
  <si>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</si>
  <si>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</si>
  <si>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</si>
  <si>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</si>
  <si>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</si>
  <si>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</si>
  <si>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</si>
  <si>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</si>
  <si>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</si>
  <si>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</si>
  <si>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</si>
  <si>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</si>
  <si>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</si>
  <si>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</si>
  <si>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</si>
  <si>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</si>
  <si>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</si>
  <si>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</si>
  <si>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</si>
  <si>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</si>
  <si>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</si>
  <si>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</si>
  <si>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</si>
  <si>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</si>
  <si>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</si>
  <si>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</si>
  <si>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</si>
  <si>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</si>
  <si>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</si>
  <si>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</si>
  <si>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</si>
  <si>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</si>
  <si>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</si>
  <si>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</si>
  <si>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</si>
  <si>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</si>
  <si>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</si>
  <si>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</si>
  <si>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</si>
  <si>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</si>
  <si>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</si>
  <si>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</si>
  <si>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</si>
  <si>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</si>
  <si>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</si>
  <si>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</si>
  <si>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</si>
  <si>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</si>
  <si>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</si>
  <si>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</si>
  <si>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</si>
  <si>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</si>
  <si>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</si>
  <si>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</si>
  <si>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</si>
  <si>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</si>
  <si>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</si>
  <si>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</si>
  <si>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</si>
  <si>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</si>
  <si>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</si>
  <si>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</si>
  <si>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</si>
  <si>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</si>
  <si>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</si>
  <si>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</si>
  <si>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</si>
  <si>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</si>
  <si>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</si>
  <si>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</si>
  <si>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</si>
  <si>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</si>
  <si>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</si>
  <si>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</si>
  <si>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</si>
  <si>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</si>
  <si>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</si>
  <si>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</si>
  <si>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</si>
  <si>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</si>
  <si>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</si>
  <si>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</si>
  <si>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</si>
  <si>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</si>
  <si>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</si>
  <si>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</si>
  <si>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</si>
  <si>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</si>
  <si>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</si>
  <si>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</si>
  <si>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</si>
  <si>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</si>
  <si>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</si>
  <si>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</si>
  <si>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</si>
  <si>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</si>
  <si>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</si>
  <si>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</si>
  <si>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</si>
  <si>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</si>
  <si>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</si>
  <si>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</si>
  <si>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</si>
  <si>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</si>
  <si>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</si>
  <si>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</si>
  <si>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</si>
  <si>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</si>
  <si>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</si>
  <si>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</si>
  <si>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</si>
  <si>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</si>
  <si>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</si>
  <si>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</si>
  <si>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</si>
  <si>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</si>
  <si>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</si>
  <si>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</si>
  <si>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</si>
  <si>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</si>
  <si>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</si>
  <si>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</si>
  <si>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</si>
  <si>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</si>
  <si>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</si>
  <si>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</si>
  <si>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</si>
  <si>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</si>
  <si>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</si>
  <si>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</si>
  <si>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</si>
  <si>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</si>
  <si>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</si>
  <si>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</si>
  <si>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</si>
  <si>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</si>
  <si>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</si>
  <si>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</si>
  <si>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</si>
  <si>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</si>
  <si>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</si>
  <si>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</si>
  <si>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</si>
  <si>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</si>
  <si>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</si>
  <si>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</si>
  <si>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</si>
  <si>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</si>
  <si>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</si>
  <si>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</si>
  <si>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</si>
  <si>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</si>
  <si>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</si>
  <si>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</si>
  <si>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</si>
  <si>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</si>
  <si>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</si>
  <si>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</si>
  <si>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</si>
  <si>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</si>
  <si>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</si>
  <si>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</si>
  <si>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</si>
  <si>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</si>
  <si>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</si>
  <si>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</si>
  <si>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</si>
  <si>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</si>
  <si>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</si>
  <si>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</si>
  <si>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</si>
  <si>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</si>
  <si>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</si>
  <si>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</si>
  <si>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</si>
  <si>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</si>
  <si>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</si>
  <si>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</si>
  <si>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</si>
  <si>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</si>
  <si>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</si>
  <si>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</si>
  <si>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</si>
  <si>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</si>
  <si>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</si>
  <si>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</si>
  <si>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</si>
  <si>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</si>
  <si>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</si>
  <si>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</si>
  <si>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</si>
  <si>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</si>
  <si>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</si>
  <si>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</si>
  <si>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</si>
  <si>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</si>
  <si>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</si>
  <si>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</si>
  <si>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</si>
  <si>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</si>
  <si>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</si>
  <si>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</si>
  <si>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</si>
  <si>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</si>
  <si>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</si>
  <si>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</si>
  <si>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</si>
  <si>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</si>
  <si>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</si>
  <si>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</si>
  <si>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</si>
  <si>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</si>
  <si>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</si>
  <si>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</si>
  <si>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</si>
  <si>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</si>
  <si>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</si>
  <si>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</si>
  <si>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</si>
  <si>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</si>
  <si>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</si>
  <si>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</si>
  <si>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</si>
  <si>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</si>
  <si>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</si>
  <si>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</si>
  <si>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</si>
  <si>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</si>
  <si>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</si>
  <si>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</si>
  <si>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</si>
  <si>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</si>
  <si>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</si>
  <si>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</si>
  <si>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</si>
  <si>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</si>
  <si>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</si>
  <si>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</si>
  <si>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</si>
  <si>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</si>
  <si>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</si>
  <si>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</si>
  <si>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</si>
  <si>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</si>
  <si>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</si>
  <si>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</si>
  <si>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</si>
  <si>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</si>
  <si>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</si>
  <si>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</si>
  <si>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</si>
  <si>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</si>
  <si>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</si>
  <si>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</si>
  <si>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</si>
  <si>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</si>
  <si>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</si>
  <si>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</si>
  <si>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</si>
  <si>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</si>
  <si>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</si>
  <si>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</si>
  <si>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</si>
  <si>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</si>
  <si>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</si>
  <si>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</si>
  <si>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</si>
  <si>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</si>
  <si>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</si>
  <si>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</si>
  <si>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</si>
  <si>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</si>
  <si>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</si>
  <si>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</si>
  <si>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</si>
  <si>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</si>
  <si>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</si>
  <si>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</si>
  <si>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</si>
  <si>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</si>
  <si>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</si>
  <si>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</si>
  <si>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</si>
  <si>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</si>
  <si>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</si>
  <si>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</si>
  <si>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</si>
  <si>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</si>
  <si>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</si>
  <si>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</si>
  <si>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</si>
  <si>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</si>
  <si>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</si>
  <si>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</si>
  <si>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</si>
  <si>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</si>
  <si>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</si>
  <si>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</si>
  <si>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</si>
  <si>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</si>
  <si>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</si>
  <si>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</si>
  <si>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</si>
  <si>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</si>
  <si>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</si>
  <si>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</si>
  <si>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</si>
  <si>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</si>
  <si>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</si>
  <si>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</si>
  <si>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</si>
  <si>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</si>
  <si>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</si>
  <si>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</si>
  <si>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</si>
  <si>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</si>
  <si>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</si>
  <si>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</si>
  <si>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</si>
  <si>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</si>
  <si>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</si>
  <si>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</si>
  <si>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</si>
  <si>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</si>
  <si>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</si>
  <si>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</si>
  <si>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</si>
  <si>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</si>
  <si>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</si>
  <si>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</si>
  <si>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</si>
  <si>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</si>
  <si>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</si>
  <si>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</si>
  <si>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</si>
  <si>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</si>
  <si>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</si>
  <si>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</si>
  <si>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</si>
  <si>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</si>
  <si>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</si>
  <si>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</si>
  <si>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</si>
  <si>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</si>
  <si>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</si>
  <si>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</si>
  <si>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</si>
  <si>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</si>
  <si>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</si>
  <si>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</si>
  <si>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</si>
  <si>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</si>
  <si>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</si>
  <si>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</si>
  <si>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</si>
  <si>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</si>
  <si>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</si>
  <si>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</si>
  <si>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</si>
  <si>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</si>
  <si>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</si>
  <si>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</si>
  <si>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</si>
  <si>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</si>
  <si>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</si>
  <si>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</si>
  <si>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</si>
  <si>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</si>
  <si>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</si>
  <si>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</si>
  <si>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</si>
  <si>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</si>
  <si>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</si>
  <si>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</si>
  <si>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</si>
  <si>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</si>
  <si>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</si>
  <si>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</si>
  <si>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</si>
  <si>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</si>
  <si>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</si>
  <si>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</si>
  <si>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</si>
  <si>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</si>
  <si>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</si>
  <si>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</si>
  <si>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</si>
  <si>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</si>
  <si>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</si>
  <si>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</si>
  <si>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</si>
  <si>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</si>
  <si>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</si>
  <si>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</si>
  <si>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</si>
  <si>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</si>
  <si>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</si>
  <si>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</si>
  <si>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</si>
  <si>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</si>
  <si>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</si>
  <si>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</si>
  <si>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</si>
  <si>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</si>
  <si>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</si>
  <si>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</si>
  <si>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</si>
  <si>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</si>
  <si>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</si>
  <si>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</si>
  <si>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</si>
  <si>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</si>
  <si>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</si>
  <si>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</si>
  <si>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</si>
  <si>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</si>
  <si>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</si>
  <si>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</si>
  <si>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</si>
  <si>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</si>
  <si>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</si>
  <si>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</si>
  <si>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</si>
  <si>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</si>
  <si>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</si>
  <si>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</si>
  <si>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</si>
  <si>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</si>
  <si>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</si>
  <si>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</si>
  <si>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</si>
  <si>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</si>
  <si>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</si>
  <si>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</si>
  <si>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</si>
  <si>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</si>
  <si>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</si>
  <si>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</si>
  <si>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</si>
  <si>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</si>
  <si>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</si>
  <si>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</si>
  <si>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</si>
  <si>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</si>
  <si>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</si>
  <si>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</si>
  <si>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</si>
  <si>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</si>
  <si>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</si>
  <si>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</si>
  <si>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</si>
  <si>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</si>
  <si>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</si>
  <si>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</si>
  <si>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</si>
  <si>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</si>
  <si>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</si>
  <si>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</si>
  <si>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</si>
  <si>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</si>
  <si>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</si>
  <si>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</si>
  <si>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</si>
  <si>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</si>
  <si>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</si>
  <si>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</si>
  <si>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</si>
  <si>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</si>
  <si>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</si>
  <si>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</si>
  <si>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</si>
  <si>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</si>
  <si>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</si>
  <si>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</si>
  <si>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</si>
  <si>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</si>
  <si>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</si>
  <si>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</si>
  <si>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</si>
  <si>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</si>
  <si>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</si>
  <si>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</si>
  <si>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</si>
  <si>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</si>
  <si>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</si>
  <si>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</si>
  <si>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</si>
  <si>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</si>
  <si>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</si>
  <si>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</si>
  <si>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</si>
  <si>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</si>
  <si>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</si>
  <si>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</si>
  <si>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</si>
  <si>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</si>
  <si>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</si>
  <si>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</si>
  <si>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</si>
  <si>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</si>
  <si>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</si>
  <si>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</si>
  <si>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</si>
  <si>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</si>
  <si>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</si>
  <si>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</si>
  <si>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</si>
  <si>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</si>
  <si>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</si>
  <si>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</si>
  <si>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</si>
  <si>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</si>
  <si>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</si>
  <si>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</si>
  <si>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</si>
  <si>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</si>
  <si>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</si>
  <si>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</si>
  <si>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</si>
  <si>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</si>
  <si>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</si>
  <si>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</si>
  <si>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</si>
  <si>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</si>
  <si>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</si>
  <si>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</si>
  <si>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</si>
  <si>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</si>
  <si>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</si>
  <si>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</si>
  <si>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</si>
  <si>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</si>
  <si>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</si>
  <si>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</si>
  <si>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</si>
  <si>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</si>
  <si>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</si>
  <si>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</si>
  <si>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</si>
  <si>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</si>
  <si>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</si>
  <si>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</si>
  <si>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</si>
  <si>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</si>
  <si>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</si>
  <si>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</si>
  <si>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</si>
  <si>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</si>
  <si>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</si>
  <si>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</si>
  <si>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</si>
  <si>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</si>
  <si>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</si>
  <si>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</si>
  <si>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</si>
  <si>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</si>
  <si>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</si>
  <si>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</si>
  <si>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</si>
  <si>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</si>
  <si>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</si>
  <si>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</si>
  <si>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</si>
  <si>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</si>
  <si>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</si>
  <si>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</si>
  <si>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</si>
  <si>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</si>
  <si>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</si>
  <si>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</si>
  <si>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</si>
  <si>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</si>
  <si>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</si>
  <si>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</si>
  <si>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</si>
  <si>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</si>
  <si>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</si>
  <si>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</si>
  <si>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</si>
  <si>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</si>
  <si>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</si>
  <si>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</si>
  <si>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</si>
  <si>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</si>
  <si>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</si>
  <si>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</si>
  <si>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</si>
  <si>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</si>
  <si>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</si>
  <si>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</si>
  <si>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</si>
  <si>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</si>
  <si>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</si>
  <si>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</si>
  <si>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</si>
  <si>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</si>
  <si>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</si>
  <si>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</si>
  <si>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</si>
  <si>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</si>
  <si>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</si>
  <si>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</si>
  <si>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</si>
  <si>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</si>
  <si>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</si>
  <si>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</si>
  <si>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</si>
  <si>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</si>
  <si>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</si>
  <si>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</si>
  <si>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</si>
  <si>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</si>
  <si>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</si>
  <si>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</si>
  <si>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</si>
  <si>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</si>
  <si>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</si>
  <si>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</si>
  <si>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</si>
  <si>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</si>
  <si>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</si>
  <si>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</si>
  <si>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</si>
  <si>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</si>
  <si>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</si>
  <si>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</si>
  <si>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</si>
  <si>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</si>
  <si>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</si>
  <si>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</si>
  <si>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</si>
  <si>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</si>
  <si>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</si>
  <si>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</si>
  <si>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</si>
  <si>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</si>
  <si>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</si>
  <si>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</si>
  <si>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</si>
  <si>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</si>
  <si>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</si>
  <si>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</si>
  <si>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</si>
  <si>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</si>
  <si>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</si>
  <si>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</si>
  <si>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</si>
  <si>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</si>
  <si>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</si>
  <si>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</si>
  <si>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</si>
  <si>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</si>
  <si>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</si>
  <si>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</si>
  <si>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</si>
  <si>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</si>
  <si>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</si>
  <si>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</si>
  <si>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</si>
  <si>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</si>
  <si>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</si>
  <si>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</si>
  <si>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</si>
  <si>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</si>
  <si>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</si>
  <si>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</si>
  <si>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</si>
  <si>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</si>
  <si>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</si>
  <si>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</si>
  <si>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</si>
  <si>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</si>
  <si>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</si>
  <si>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</si>
  <si>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</si>
  <si>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</si>
  <si>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</si>
  <si>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</si>
  <si>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</si>
  <si>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</si>
  <si>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</si>
  <si>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</si>
  <si>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</si>
  <si>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</si>
  <si>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</si>
  <si>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</si>
  <si>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</si>
  <si>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</si>
  <si>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</si>
  <si>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</si>
  <si>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</si>
  <si>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</si>
  <si>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</si>
  <si>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</si>
  <si>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</si>
  <si>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</si>
  <si>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</si>
  <si>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</si>
  <si>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</si>
  <si>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</si>
  <si>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</si>
  <si>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</si>
  <si>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</si>
  <si>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</si>
  <si>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</si>
  <si>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</si>
  <si>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</si>
  <si>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</si>
  <si>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</si>
  <si>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</si>
  <si>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</si>
  <si>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</si>
  <si>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</si>
  <si>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</si>
  <si>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</si>
  <si>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</si>
  <si>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</si>
  <si>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</si>
  <si>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</si>
  <si>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</si>
  <si>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</si>
  <si>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</si>
  <si>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</si>
  <si>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</si>
  <si>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</si>
  <si>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</si>
  <si>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</si>
  <si>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</si>
  <si>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</si>
  <si>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</si>
  <si>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</si>
  <si>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</si>
  <si>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</si>
  <si>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</si>
  <si>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</si>
  <si>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</si>
  <si>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</si>
  <si>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</si>
  <si>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</si>
  <si>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</si>
  <si>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</si>
  <si>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</si>
  <si>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</si>
  <si>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</si>
  <si>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</si>
  <si>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</si>
  <si>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</si>
  <si>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</si>
  <si>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</si>
  <si>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</si>
  <si>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</si>
  <si>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</si>
  <si>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</si>
  <si>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</si>
  <si>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</si>
  <si>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</si>
  <si>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</si>
  <si>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</si>
  <si>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</si>
  <si>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</si>
  <si>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</si>
  <si>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</si>
  <si>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</si>
  <si>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</si>
  <si>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</si>
  <si>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</si>
  <si>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</si>
  <si>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</si>
  <si>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</si>
  <si>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</si>
  <si>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</si>
  <si>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</si>
  <si>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</si>
  <si>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</si>
  <si>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</si>
  <si>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</si>
  <si>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</si>
  <si>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</si>
  <si>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</si>
  <si>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</si>
  <si>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</si>
  <si>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</si>
  <si>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</si>
  <si>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</si>
  <si>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</si>
  <si>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</si>
  <si>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</si>
  <si>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</si>
  <si>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</si>
  <si>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</si>
  <si>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</si>
  <si>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</si>
  <si>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</si>
  <si>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</si>
  <si>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</si>
  <si>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</si>
  <si>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</si>
  <si>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</si>
  <si>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</si>
  <si>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</si>
  <si>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</si>
  <si>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</si>
  <si>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</si>
  <si>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</si>
  <si>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</si>
  <si>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</si>
  <si>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</si>
  <si>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</si>
  <si>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</si>
  <si>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</si>
  <si>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</si>
  <si>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</si>
  <si>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</si>
  <si>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</si>
  <si>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</si>
  <si>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</si>
  <si>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</si>
  <si>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</si>
  <si>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</si>
  <si>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</si>
  <si>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</si>
  <si>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</si>
  <si>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</si>
  <si>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</si>
  <si>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</si>
  <si>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</si>
  <si>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</si>
  <si>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</si>
  <si>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</si>
  <si>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</si>
  <si>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</si>
  <si>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</si>
  <si>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</si>
  <si>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</si>
  <si>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</si>
  <si>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</si>
  <si>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</si>
  <si>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</si>
  <si>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</si>
  <si>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</si>
  <si>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</si>
  <si>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</si>
  <si>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</si>
  <si>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</si>
  <si>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</si>
  <si>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</si>
  <si>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</si>
  <si>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</si>
  <si>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</si>
  <si>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</si>
  <si>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</si>
  <si>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</si>
  <si>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</si>
  <si>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</si>
  <si>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</si>
  <si>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</si>
  <si>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</si>
  <si>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</si>
  <si>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</si>
  <si>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</si>
  <si>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</si>
  <si>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</si>
  <si>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</si>
  <si>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</si>
  <si>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</si>
  <si>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</si>
  <si>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</si>
  <si>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</si>
  <si>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</si>
  <si>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</si>
  <si>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</si>
  <si>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</si>
  <si>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</si>
  <si>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</si>
  <si>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</si>
  <si>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</si>
  <si>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</si>
  <si>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</si>
  <si>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</si>
  <si>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</si>
  <si>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</si>
  <si>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</si>
  <si>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</si>
  <si>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</si>
  <si>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</si>
  <si>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</si>
  <si>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</si>
  <si>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</si>
  <si>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</si>
  <si>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</si>
  <si>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</si>
  <si>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</si>
  <si>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</si>
  <si>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</si>
  <si>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</si>
  <si>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</si>
  <si>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</si>
  <si>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</si>
  <si>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</si>
  <si>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</si>
  <si>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</si>
  <si>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</si>
  <si>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</si>
  <si>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</si>
  <si>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</si>
  <si>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</si>
  <si>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</si>
  <si>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</si>
  <si>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</si>
  <si>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</si>
  <si>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</si>
  <si>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</si>
  <si>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</si>
  <si>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</si>
  <si>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</si>
  <si>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</si>
  <si>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</si>
  <si>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</si>
  <si>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</si>
  <si>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</si>
  <si>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</si>
  <si>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</si>
  <si>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</si>
  <si>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</si>
  <si>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</si>
  <si>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</si>
  <si>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</si>
  <si>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</si>
  <si>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</si>
  <si>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</si>
  <si>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</si>
  <si>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</si>
  <si>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</si>
  <si>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</si>
  <si>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</si>
  <si>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</si>
  <si>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</si>
  <si>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</si>
  <si>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</si>
  <si>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</si>
  <si>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</si>
  <si>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</si>
  <si>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</si>
  <si>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</si>
  <si>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</si>
  <si>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</si>
  <si>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</si>
  <si>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</si>
  <si>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</si>
  <si>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</si>
  <si>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</si>
  <si>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</si>
  <si>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</si>
  <si>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</si>
  <si>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</si>
  <si>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</si>
  <si>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</si>
  <si>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</si>
  <si>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</si>
  <si>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</si>
  <si>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</si>
  <si>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</si>
  <si>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</si>
  <si>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</si>
  <si>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</si>
  <si>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</si>
  <si>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</si>
  <si>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</si>
  <si>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</si>
  <si>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</si>
  <si>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</si>
  <si>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</si>
  <si>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</si>
  <si>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</si>
  <si>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</si>
  <si>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</si>
  <si>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</si>
  <si>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</si>
  <si>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</si>
  <si>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</si>
  <si>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</si>
  <si>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</si>
  <si>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</si>
  <si>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</si>
  <si>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</si>
  <si>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</si>
  <si>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</si>
  <si>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</si>
  <si>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</si>
  <si>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</si>
  <si>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</si>
  <si>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</si>
  <si>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</si>
  <si>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</si>
  <si>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</si>
  <si>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</si>
  <si>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</si>
  <si>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</si>
  <si>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</si>
  <si>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</si>
  <si>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</si>
  <si>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</si>
  <si>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</si>
  <si>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</si>
  <si>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</si>
  <si>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</si>
  <si>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</si>
  <si>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</si>
  <si>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</si>
  <si>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</si>
  <si>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</si>
  <si>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</si>
  <si>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</si>
  <si>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</si>
  <si>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</si>
  <si>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</si>
  <si>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</si>
  <si>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</si>
  <si>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</si>
  <si>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</si>
  <si>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</si>
  <si>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</si>
  <si>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</si>
  <si>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</si>
  <si>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</si>
  <si>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</si>
  <si>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</si>
  <si>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</si>
  <si>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</si>
  <si>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</si>
  <si>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</si>
  <si>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</si>
  <si>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</si>
  <si>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</si>
  <si>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</si>
  <si>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</si>
  <si>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</si>
  <si>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</si>
  <si>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</si>
  <si>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</si>
  <si>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</si>
  <si>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</si>
  <si>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</si>
  <si>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</si>
  <si>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</si>
  <si>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</si>
  <si>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</si>
  <si>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</si>
  <si>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</si>
  <si>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</si>
  <si>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</si>
  <si>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</si>
  <si>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</si>
  <si>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</si>
  <si>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</si>
  <si>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</si>
  <si>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</si>
  <si>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</si>
  <si>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</si>
  <si>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</si>
  <si>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</si>
  <si>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</si>
  <si>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</si>
  <si>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</si>
  <si>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</si>
  <si>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</si>
  <si>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</si>
  <si>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</si>
  <si>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</si>
  <si>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</si>
  <si>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</si>
  <si>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</si>
  <si>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</si>
  <si>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</si>
  <si>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</si>
  <si>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</si>
  <si>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</si>
  <si>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</si>
  <si>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</si>
  <si>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</si>
  <si>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</si>
  <si>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</si>
  <si>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</si>
  <si>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</si>
  <si>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</si>
  <si>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</si>
  <si>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</si>
  <si>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</si>
  <si>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</si>
  <si>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</si>
  <si>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</si>
  <si>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</si>
  <si>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</si>
  <si>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</si>
  <si>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</si>
  <si>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</si>
  <si>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</si>
  <si>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</si>
  <si>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</si>
  <si>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</si>
  <si>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</si>
  <si>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</si>
  <si>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</si>
  <si>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</si>
  <si>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</si>
  <si>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</si>
  <si>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</si>
  <si>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</si>
  <si>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</si>
  <si>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</si>
  <si>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</si>
  <si>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</si>
  <si>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</si>
  <si>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</si>
  <si>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</si>
  <si>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</si>
  <si>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</si>
  <si>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</si>
  <si>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</si>
  <si>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</si>
  <si>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</si>
  <si>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</si>
  <si>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</si>
  <si>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</si>
  <si>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</si>
  <si>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</si>
  <si>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</si>
  <si>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</si>
  <si>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</si>
  <si>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</si>
  <si>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</si>
  <si>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</si>
  <si>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</si>
  <si>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</si>
  <si>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</si>
  <si>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</si>
  <si>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</si>
  <si>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</si>
  <si>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</si>
  <si>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</si>
  <si>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</si>
  <si>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</si>
  <si>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</si>
  <si>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</si>
  <si>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</si>
  <si>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</si>
  <si>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</si>
  <si>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</si>
  <si>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</si>
  <si>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</si>
  <si>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</si>
  <si>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</si>
  <si>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</si>
  <si>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</si>
  <si>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</si>
  <si>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</si>
  <si>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</si>
  <si>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</si>
  <si>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</si>
  <si>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</si>
  <si>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</si>
  <si>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</si>
  <si>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</si>
  <si>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</si>
  <si>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</si>
  <si>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</si>
  <si>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</si>
  <si>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</si>
  <si>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</si>
  <si>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</si>
  <si>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</si>
  <si>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</si>
  <si>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</si>
  <si>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</si>
  <si>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</si>
  <si>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</si>
  <si>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</si>
  <si>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</si>
  <si>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</si>
  <si>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</si>
  <si>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</si>
  <si>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</si>
  <si>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</si>
  <si>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</si>
  <si>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</si>
  <si>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</si>
  <si>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</si>
  <si>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</si>
  <si>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</si>
  <si>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</si>
  <si>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</si>
  <si>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</si>
  <si>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</si>
  <si>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</si>
  <si>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</si>
  <si>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</si>
  <si>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</si>
  <si>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</si>
  <si>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</si>
  <si>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</si>
  <si>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</si>
  <si>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</si>
  <si>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</si>
  <si>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</si>
  <si>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</si>
  <si>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</si>
  <si>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</si>
  <si>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</si>
  <si>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</si>
  <si>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</si>
  <si>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</si>
  <si>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</si>
  <si>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</si>
  <si>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</si>
  <si>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</si>
  <si>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</si>
  <si>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</si>
  <si>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</si>
  <si>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</si>
  <si>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</si>
  <si>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</si>
  <si>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</si>
  <si>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</si>
  <si>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</si>
  <si>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</si>
  <si>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</si>
  <si>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</si>
  <si>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</si>
  <si>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</si>
  <si>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</si>
  <si>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</si>
  <si>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</si>
  <si>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</si>
  <si>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</si>
  <si>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</si>
  <si>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</si>
  <si>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</si>
  <si>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</si>
  <si>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</si>
  <si>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</si>
  <si>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</si>
  <si>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</si>
  <si>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</si>
  <si>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</si>
  <si>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</si>
  <si>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</si>
  <si>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</si>
  <si>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</si>
  <si>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</si>
  <si>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</si>
  <si>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</si>
  <si>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</si>
  <si>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</si>
  <si>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</si>
  <si>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</si>
  <si>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</si>
  <si>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</si>
  <si>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</si>
  <si>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</si>
  <si>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</si>
  <si>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</si>
  <si>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</si>
  <si>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</si>
  <si>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</si>
  <si>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</si>
  <si>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</si>
  <si>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</si>
  <si>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</si>
  <si>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</si>
  <si>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</si>
  <si>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</si>
  <si>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</si>
  <si>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</si>
  <si>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</si>
  <si>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</si>
  <si>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</si>
  <si>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</si>
  <si>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</si>
  <si>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</si>
  <si>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</si>
  <si>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</si>
  <si>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</si>
  <si>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</si>
  <si>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</si>
  <si>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</si>
  <si>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</si>
  <si>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</si>
  <si>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</si>
  <si>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</si>
  <si>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</si>
  <si>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</si>
  <si>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</si>
  <si>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</si>
  <si>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</si>
  <si>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</si>
  <si>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</si>
  <si>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</si>
  <si>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</si>
  <si>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</si>
  <si>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</si>
  <si>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</si>
  <si>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</si>
  <si>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</si>
  <si>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</si>
  <si>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</si>
  <si>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</si>
  <si>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</si>
  <si>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</si>
  <si>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</si>
  <si>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</si>
  <si>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</si>
  <si>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</si>
  <si>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</si>
  <si>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</si>
  <si>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</si>
  <si>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</si>
  <si>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</si>
  <si>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</si>
  <si>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</si>
  <si>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</si>
  <si>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</si>
  <si>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</si>
  <si>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</si>
  <si>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</si>
  <si>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</si>
  <si>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</si>
  <si>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</si>
  <si>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</si>
  <si>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</si>
  <si>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</si>
  <si>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</si>
  <si>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</si>
  <si>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</si>
  <si>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</si>
  <si>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</si>
  <si>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</si>
  <si>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</si>
  <si>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</si>
  <si>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</si>
  <si>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</si>
  <si>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</si>
  <si>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</si>
  <si>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</si>
  <si>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</si>
  <si>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</si>
  <si>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</si>
  <si>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</si>
  <si>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</si>
  <si>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</si>
  <si>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</si>
  <si>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</si>
  <si>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</si>
  <si>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</si>
  <si>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</si>
  <si>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</si>
  <si>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</si>
  <si>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</si>
  <si>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</si>
  <si>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</si>
  <si>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</si>
  <si>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</si>
  <si>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</si>
  <si>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</si>
  <si>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</si>
  <si>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</si>
  <si>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</si>
  <si>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</si>
  <si>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</si>
  <si>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</si>
  <si>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</si>
  <si>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</si>
  <si>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</si>
  <si>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</si>
  <si>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</si>
  <si>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</si>
  <si>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</si>
  <si>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</si>
  <si>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</si>
  <si>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</si>
  <si>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</si>
  <si>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</si>
  <si>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</si>
  <si>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</si>
  <si>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</si>
  <si>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</si>
  <si>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</si>
  <si>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</si>
  <si>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</si>
  <si>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</si>
  <si>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</si>
  <si>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</si>
  <si>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</si>
  <si>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</si>
  <si>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</si>
  <si>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</si>
  <si>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</si>
  <si>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</si>
  <si>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</si>
  <si>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</si>
  <si>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</si>
  <si>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</si>
  <si>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</si>
  <si>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</si>
  <si>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</si>
  <si>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</si>
  <si>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</si>
  <si>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</si>
  <si>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</si>
  <si>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</si>
  <si>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</si>
  <si>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</si>
  <si>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</si>
  <si>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</si>
  <si>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</si>
  <si>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</si>
  <si>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</si>
  <si>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</si>
  <si>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</si>
  <si>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</si>
  <si>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</si>
  <si>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</si>
  <si>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</si>
  <si>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</si>
  <si>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</si>
  <si>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</si>
  <si>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</si>
  <si>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</si>
  <si>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</si>
  <si>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</si>
  <si>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</si>
  <si>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</si>
  <si>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</si>
  <si>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</si>
  <si>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</si>
  <si>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</si>
  <si>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</si>
  <si>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</si>
  <si>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</si>
  <si>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</si>
  <si>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</si>
  <si>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</si>
  <si>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</si>
  <si>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</si>
  <si>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</si>
  <si>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</si>
  <si>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</si>
  <si>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</si>
  <si>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</si>
  <si>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</si>
  <si>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</si>
  <si>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</si>
  <si>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</si>
  <si>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</si>
  <si>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</si>
  <si>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</si>
  <si>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</si>
  <si>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</si>
  <si>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</si>
  <si>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</si>
  <si>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</si>
  <si>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</si>
  <si>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</si>
  <si>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</si>
  <si>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</si>
  <si>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</si>
  <si>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</si>
  <si>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</si>
  <si>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</si>
  <si>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</si>
  <si>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</si>
  <si>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</si>
  <si>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</si>
  <si>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</si>
  <si>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</si>
  <si>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</si>
  <si>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</si>
  <si>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</si>
  <si>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</si>
  <si>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</si>
  <si>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</si>
  <si>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</si>
  <si>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</si>
  <si>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</si>
  <si>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</si>
  <si>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</si>
  <si>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</si>
  <si>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</si>
  <si>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</si>
  <si>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</si>
  <si>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</si>
  <si>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</si>
  <si>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</si>
  <si>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</si>
  <si>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</si>
  <si>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</si>
  <si>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</si>
  <si>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</si>
  <si>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</si>
  <si>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</si>
  <si>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</si>
  <si>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</si>
  <si>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</si>
  <si>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</si>
  <si>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</si>
  <si>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</si>
  <si>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</si>
  <si>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</si>
  <si>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</si>
  <si>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</si>
  <si>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</si>
  <si>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</si>
  <si>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</si>
  <si>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</si>
  <si>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</si>
  <si>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</si>
  <si>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</si>
  <si>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</si>
  <si>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</si>
  <si>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</si>
  <si>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</si>
  <si>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</si>
  <si>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</si>
  <si>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</si>
  <si>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</si>
  <si>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</si>
  <si>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</si>
  <si>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</si>
  <si>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</si>
  <si>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</si>
  <si>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</si>
  <si>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</si>
  <si>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</si>
  <si>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</si>
  <si>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</si>
  <si>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</si>
  <si>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</si>
  <si>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</si>
  <si>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</si>
  <si>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</si>
  <si>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</si>
  <si>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</si>
  <si>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</si>
  <si>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</si>
  <si>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</si>
  <si>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</si>
  <si>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</si>
  <si>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</si>
  <si>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</si>
  <si>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</si>
  <si>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</si>
  <si>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</si>
  <si>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</si>
  <si>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</si>
  <si>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</si>
  <si>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</si>
  <si>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</si>
  <si>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</si>
  <si>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</si>
  <si>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</si>
  <si>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</si>
  <si>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</si>
  <si>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</si>
  <si>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</si>
  <si>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</si>
  <si>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</si>
  <si>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</si>
  <si>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</si>
  <si>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</si>
  <si>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</si>
  <si>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</si>
  <si>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</si>
  <si>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</si>
  <si>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</si>
  <si>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</si>
  <si>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</si>
  <si>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</si>
  <si>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</si>
  <si>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</si>
  <si>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</si>
  <si>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</si>
  <si>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</si>
  <si>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</si>
  <si>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</si>
  <si>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</si>
  <si>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</si>
  <si>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</si>
  <si>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</si>
  <si>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</si>
  <si>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</si>
  <si>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</si>
  <si>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</si>
  <si>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</si>
  <si>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</si>
  <si>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</si>
  <si>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</si>
  <si>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</si>
  <si>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</si>
  <si>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</si>
  <si>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</si>
  <si>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</si>
  <si>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</si>
  <si>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</si>
  <si>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</si>
  <si>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</si>
  <si>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</si>
  <si>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</si>
  <si>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</si>
  <si>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</si>
  <si>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</si>
  <si>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</si>
  <si>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</si>
  <si>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</si>
  <si>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</si>
  <si>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</si>
  <si>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</si>
  <si>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</si>
  <si>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</si>
  <si>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</si>
  <si>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</si>
  <si>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</si>
  <si>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</si>
  <si>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</si>
  <si>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</si>
  <si>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</si>
  <si>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</si>
  <si>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</si>
  <si>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</si>
  <si>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</si>
  <si>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</si>
  <si>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</si>
  <si>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</si>
  <si>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</si>
  <si>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</si>
  <si>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</si>
  <si>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</si>
  <si>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</si>
  <si>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</si>
  <si>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</si>
  <si>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</si>
  <si>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</si>
  <si>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</si>
  <si>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</si>
  <si>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</si>
  <si>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</si>
  <si>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</si>
  <si>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</si>
  <si>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</si>
  <si>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</si>
  <si>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</si>
  <si>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</si>
  <si>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</si>
  <si>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</si>
  <si>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</si>
  <si>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</si>
  <si>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</si>
  <si>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</si>
  <si>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</si>
  <si>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</si>
  <si>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</si>
  <si>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</si>
  <si>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</si>
  <si>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</si>
  <si>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</si>
  <si>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</si>
  <si>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</si>
  <si>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</si>
  <si>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</si>
  <si>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</si>
  <si>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</si>
  <si>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</si>
  <si>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</si>
  <si>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</si>
  <si>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</si>
  <si>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</si>
  <si>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</si>
  <si>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</si>
  <si>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</si>
  <si>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</si>
  <si>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</si>
  <si>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</si>
  <si>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</si>
  <si>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</si>
  <si>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</si>
  <si>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</si>
  <si>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</si>
  <si>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</si>
  <si>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</si>
  <si>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</si>
  <si>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</si>
  <si>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</si>
  <si>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</si>
  <si>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</si>
  <si>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</si>
  <si>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</si>
  <si>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</si>
  <si>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</si>
  <si>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</si>
  <si>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</si>
  <si>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</si>
  <si>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</si>
  <si>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</si>
  <si>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</si>
  <si>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</si>
  <si>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</si>
  <si>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</si>
  <si>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</si>
  <si>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</si>
  <si>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</si>
  <si>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</si>
  <si>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</si>
  <si>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</si>
  <si>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</si>
  <si>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</si>
  <si>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</si>
  <si>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</si>
  <si>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</si>
  <si>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</si>
  <si>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</si>
  <si>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</si>
  <si>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</si>
  <si>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</si>
  <si>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</si>
  <si>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</si>
  <si>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</si>
  <si>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</si>
  <si>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</si>
  <si>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</si>
  <si>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</si>
  <si>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</si>
  <si>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</si>
  <si>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</si>
  <si>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</si>
  <si>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</si>
  <si>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</si>
  <si>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</si>
  <si>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</si>
  <si>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</si>
  <si>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</si>
  <si>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</si>
  <si>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</si>
  <si>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</si>
  <si>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</si>
  <si>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</si>
  <si>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</si>
  <si>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</si>
  <si>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</si>
  <si>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</si>
  <si>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</si>
  <si>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</si>
  <si>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</si>
  <si>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</si>
  <si>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</si>
  <si>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</si>
  <si>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</si>
  <si>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</si>
  <si>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</si>
  <si>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</si>
  <si>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</si>
  <si>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</si>
  <si>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</si>
  <si>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</si>
  <si>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</si>
  <si>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</si>
  <si>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</si>
  <si>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</si>
  <si>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</si>
  <si>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</si>
  <si>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</si>
  <si>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</si>
  <si>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</si>
  <si>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</si>
  <si>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</si>
  <si>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</si>
  <si>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</si>
  <si>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</si>
  <si>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</si>
  <si>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</si>
  <si>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</si>
  <si>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</si>
  <si>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</si>
  <si>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</si>
  <si>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</si>
  <si>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</si>
  <si>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</si>
  <si>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</si>
  <si>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</si>
  <si>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</si>
  <si>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</si>
  <si>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</si>
  <si>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</si>
  <si>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</si>
  <si>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</si>
  <si>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</si>
  <si>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</si>
  <si>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</si>
  <si>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</si>
  <si>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</si>
  <si>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</si>
  <si>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</si>
  <si>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</si>
  <si>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</si>
  <si>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</si>
  <si>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</si>
  <si>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</si>
  <si>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</si>
  <si>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</si>
  <si>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</si>
  <si>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</si>
  <si>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</si>
  <si>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</si>
  <si>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</si>
  <si>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</si>
  <si>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</si>
  <si>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</si>
  <si>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</si>
  <si>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</si>
  <si>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</si>
  <si>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</si>
  <si>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</si>
  <si>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</si>
  <si>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</si>
  <si>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</si>
  <si>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</si>
  <si>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</si>
  <si>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</si>
  <si>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</si>
  <si>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</si>
  <si>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</si>
  <si>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</si>
  <si>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</si>
  <si>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</si>
  <si>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</si>
  <si>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</si>
  <si>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</si>
  <si>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</si>
  <si>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</si>
  <si>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</si>
  <si>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</si>
  <si>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</si>
  <si>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</si>
  <si>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</si>
  <si>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</si>
  <si>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</si>
  <si>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</si>
  <si>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</si>
  <si>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</si>
  <si>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</si>
  <si>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</si>
  <si>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</si>
  <si>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</si>
  <si>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</si>
  <si>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</si>
  <si>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</si>
  <si>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</si>
  <si>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</si>
  <si>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</si>
  <si>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</si>
  <si>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</si>
  <si>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</si>
  <si>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</si>
  <si>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</si>
  <si>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</si>
  <si>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</si>
  <si>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</si>
  <si>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</si>
  <si>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</si>
  <si>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</si>
  <si>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</si>
  <si>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</si>
  <si>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</si>
  <si>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</si>
  <si>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</si>
  <si>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</si>
  <si>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</si>
  <si>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</si>
  <si>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</si>
  <si>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</si>
  <si>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</si>
  <si>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</si>
  <si>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</si>
  <si>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</si>
  <si>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</si>
  <si>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</si>
  <si>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</si>
  <si>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</si>
  <si>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</si>
  <si>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</si>
  <si>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</si>
  <si>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</si>
  <si>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</si>
  <si>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</si>
  <si>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</si>
  <si>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</si>
  <si>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</si>
  <si>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</si>
  <si>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</si>
  <si>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</si>
  <si>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</si>
  <si>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</si>
  <si>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</si>
  <si>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</si>
  <si>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</si>
  <si>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</si>
  <si>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</si>
  <si>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</si>
  <si>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</si>
  <si>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</si>
  <si>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</si>
  <si>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</si>
  <si>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</si>
  <si>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</si>
  <si>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</si>
  <si>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</si>
  <si>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</si>
  <si>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</si>
  <si>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</si>
  <si>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</si>
  <si>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</si>
  <si>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</si>
  <si>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</si>
  <si>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</si>
  <si>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</si>
  <si>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</si>
  <si>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</si>
  <si>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</si>
  <si>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</si>
  <si>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</si>
  <si>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</si>
  <si>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</si>
  <si>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</si>
  <si>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</si>
  <si>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</si>
  <si>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</si>
  <si>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</si>
  <si>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</si>
  <si>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</si>
  <si>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</si>
  <si>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</si>
  <si>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</si>
  <si>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</si>
  <si>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</si>
  <si>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</si>
  <si>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</si>
  <si>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</si>
  <si>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</si>
  <si>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</si>
  <si>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</si>
  <si>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</si>
  <si>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</si>
  <si>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</si>
  <si>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</si>
  <si>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</si>
  <si>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</si>
  <si>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</si>
  <si>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</si>
  <si>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</si>
  <si>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</si>
  <si>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</si>
  <si>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</si>
  <si>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</si>
  <si>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</si>
  <si>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</si>
  <si>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</si>
  <si>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</si>
  <si>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</si>
  <si>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</si>
  <si>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</si>
  <si>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</si>
  <si>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</si>
  <si>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</si>
  <si>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</si>
  <si>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</si>
  <si>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</si>
  <si>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</si>
  <si>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</si>
  <si>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</si>
  <si>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</si>
  <si>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</si>
  <si>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</si>
  <si>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</si>
  <si>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</si>
  <si>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</si>
  <si>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</si>
  <si>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</si>
  <si>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</si>
  <si>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</si>
  <si>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</si>
  <si>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</si>
  <si>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</si>
  <si>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</si>
  <si>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</si>
  <si>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</si>
  <si>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</si>
  <si>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</si>
  <si>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</si>
  <si>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</si>
  <si>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</si>
  <si>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</si>
  <si>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</si>
  <si>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</si>
  <si>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</si>
  <si>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</si>
  <si>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</si>
  <si>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</si>
  <si>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</si>
  <si>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</si>
  <si>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</si>
  <si>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</si>
  <si>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</si>
  <si>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</si>
  <si>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</si>
  <si>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</si>
  <si>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</si>
  <si>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</si>
  <si>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</si>
  <si>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</si>
  <si>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</si>
  <si>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</si>
  <si>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</si>
  <si>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</si>
  <si>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</si>
  <si>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</si>
  <si>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</si>
  <si>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</si>
  <si>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</si>
  <si>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</si>
  <si>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</si>
  <si>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</si>
  <si>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</si>
  <si>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</si>
  <si>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</si>
  <si>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</si>
  <si>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</si>
  <si>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</si>
  <si>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</si>
  <si>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</si>
  <si>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</si>
  <si>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</si>
  <si>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</si>
  <si>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</si>
  <si>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</si>
  <si>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</si>
  <si>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</si>
  <si>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</si>
  <si>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</si>
  <si>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</si>
  <si>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</si>
  <si>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</si>
  <si>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</si>
  <si>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</si>
  <si>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</si>
  <si>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</si>
  <si>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</si>
  <si>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</si>
  <si>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</si>
  <si>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</si>
  <si>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</si>
  <si>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</si>
  <si>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</si>
  <si>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</si>
  <si>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</si>
  <si>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</si>
  <si>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</si>
  <si>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</si>
  <si>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</si>
  <si>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</si>
  <si>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</si>
  <si>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</si>
  <si>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</si>
  <si>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</si>
  <si>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</si>
  <si>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</si>
  <si>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</si>
  <si>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</si>
  <si>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</si>
  <si>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</si>
  <si>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</si>
  <si>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</si>
  <si>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</si>
  <si>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</si>
  <si>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</si>
  <si>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</si>
  <si>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</si>
  <si>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</si>
  <si>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</si>
  <si>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</si>
  <si>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</si>
  <si>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</si>
  <si>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</si>
  <si>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</si>
  <si>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</si>
  <si>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</si>
  <si>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</si>
  <si>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</si>
  <si>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</si>
  <si>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</si>
  <si>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</si>
  <si>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</si>
  <si>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</si>
  <si>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</si>
  <si>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</si>
  <si>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</si>
  <si>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</si>
  <si>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</si>
  <si>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</si>
  <si>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</si>
  <si>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</si>
  <si>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</si>
  <si>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</si>
  <si>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</si>
  <si>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</si>
  <si>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</si>
  <si>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</si>
  <si>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</si>
  <si>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</si>
  <si>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</si>
  <si>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</si>
  <si>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</si>
  <si>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</si>
  <si>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</si>
  <si>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</si>
  <si>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</si>
  <si>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</si>
  <si>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</si>
  <si>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</si>
  <si>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</si>
  <si>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</si>
  <si>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</si>
  <si>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</si>
  <si>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</si>
  <si>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</si>
  <si>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</si>
  <si>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</si>
  <si>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</si>
  <si>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</si>
  <si>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</si>
  <si>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</si>
  <si>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</si>
  <si>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</si>
  <si>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</si>
  <si>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</si>
  <si>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</si>
  <si>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</si>
  <si>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</si>
  <si>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</si>
  <si>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</si>
  <si>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</si>
  <si>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</si>
  <si>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</si>
  <si>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</si>
  <si>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</si>
  <si>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</si>
  <si>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</si>
  <si>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</si>
  <si>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</si>
  <si>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</si>
  <si>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</si>
  <si>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</si>
  <si>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</si>
  <si>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</si>
  <si>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</si>
  <si>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</si>
  <si>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</si>
  <si>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</si>
  <si>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</si>
  <si>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</si>
  <si>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</si>
  <si>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</si>
  <si>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</si>
  <si>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</si>
  <si>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</si>
  <si>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</si>
  <si>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</si>
  <si>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</si>
  <si>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</si>
  <si>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</si>
  <si>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</si>
  <si>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</si>
  <si>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</si>
  <si>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</si>
  <si>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</si>
  <si>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</si>
  <si>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</si>
  <si>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</si>
  <si>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</si>
  <si>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</si>
  <si>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</si>
  <si>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</si>
  <si>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</si>
  <si>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</si>
  <si>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</si>
  <si>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</si>
  <si>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</si>
  <si>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</si>
  <si>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</si>
  <si>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</si>
  <si>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</si>
  <si>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</si>
  <si>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</si>
  <si>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</si>
  <si>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</si>
  <si>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</si>
  <si>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</si>
  <si>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</si>
  <si>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</si>
  <si>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</si>
  <si>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</si>
  <si>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</si>
  <si>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</si>
  <si>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</si>
  <si>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</si>
  <si>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</si>
  <si>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</si>
  <si>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</si>
  <si>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</si>
  <si>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</si>
  <si>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</si>
  <si>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</si>
  <si>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</si>
  <si>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</si>
  <si>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</si>
  <si>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</si>
  <si>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</si>
  <si>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</si>
  <si>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</si>
  <si>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</si>
  <si>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</si>
  <si>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</si>
  <si>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</si>
  <si>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</si>
  <si>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</si>
  <si>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</si>
  <si>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</si>
  <si>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</si>
  <si>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</si>
  <si>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</si>
  <si>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</si>
  <si>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</si>
  <si>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</si>
  <si>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</si>
  <si>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</si>
  <si>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</si>
  <si>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</si>
  <si>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</si>
  <si>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</si>
  <si>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</si>
  <si>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</si>
  <si>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</si>
  <si>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</si>
  <si>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</si>
  <si>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</si>
  <si>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</si>
  <si>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</si>
  <si>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</si>
  <si>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</si>
  <si>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</si>
  <si>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</si>
  <si>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</si>
  <si>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</si>
  <si>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</si>
  <si>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</si>
  <si>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</si>
  <si>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</si>
  <si>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</si>
  <si>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</si>
  <si>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</si>
  <si>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</si>
  <si>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</si>
  <si>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</si>
  <si>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</si>
  <si>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</si>
  <si>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</si>
  <si>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</si>
  <si>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</si>
  <si>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</si>
  <si>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</si>
  <si>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</si>
  <si>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</si>
  <si>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</si>
  <si>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</si>
  <si>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</si>
  <si>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</si>
  <si>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</si>
  <si>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</si>
  <si>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</si>
  <si>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</si>
  <si>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</si>
  <si>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</si>
  <si>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</si>
  <si>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</si>
  <si>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</si>
  <si>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</si>
  <si>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</si>
  <si>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</si>
  <si>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</si>
  <si>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</si>
  <si>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</si>
  <si>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</si>
  <si>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</si>
  <si>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</si>
  <si>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</si>
  <si>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</si>
  <si>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</si>
  <si>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</si>
  <si>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</si>
  <si>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</si>
  <si>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</si>
  <si>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</si>
  <si>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</si>
  <si>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</si>
  <si>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</si>
  <si>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</si>
  <si>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</si>
  <si>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</si>
  <si>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</si>
  <si>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</si>
  <si>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</si>
  <si>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</si>
  <si>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</si>
  <si>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</si>
  <si>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</si>
  <si>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</si>
  <si>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</si>
  <si>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</si>
  <si>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</si>
  <si>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</si>
  <si>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</si>
  <si>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</si>
  <si>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</si>
  <si>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</si>
  <si>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</si>
  <si>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</si>
  <si>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</si>
  <si>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</si>
  <si>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</si>
  <si>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</si>
  <si>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</si>
  <si>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</si>
  <si>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</si>
  <si>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</si>
  <si>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</si>
  <si>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</si>
  <si>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</si>
  <si>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</si>
  <si>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</si>
  <si>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</si>
  <si>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</si>
  <si>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</si>
  <si>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</si>
  <si>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</si>
  <si>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</si>
  <si>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</si>
  <si>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</si>
  <si>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</si>
  <si>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</si>
  <si>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</si>
  <si>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</si>
  <si>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</si>
  <si>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</si>
  <si>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</si>
  <si>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</si>
  <si>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</si>
  <si>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</si>
  <si>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</si>
  <si>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</si>
  <si>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</si>
  <si>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</si>
  <si>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</si>
  <si>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</si>
  <si>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</si>
  <si>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</si>
  <si>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</si>
  <si>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</si>
  <si>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</si>
  <si>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</si>
  <si>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</si>
  <si>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</si>
  <si>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</si>
  <si>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</si>
  <si>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</si>
  <si>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</si>
  <si>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</si>
  <si>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</si>
  <si>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</si>
  <si>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</si>
  <si>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</si>
  <si>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</si>
  <si>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</si>
  <si>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</si>
  <si>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</si>
  <si>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</si>
  <si>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</si>
  <si>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</si>
  <si>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</si>
  <si>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</si>
  <si>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</si>
  <si>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</si>
  <si>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</si>
  <si>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</si>
  <si>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</si>
  <si>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</si>
  <si>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</si>
  <si>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</si>
  <si>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</si>
  <si>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</si>
  <si>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</si>
  <si>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</si>
  <si>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</si>
  <si>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</si>
  <si>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</si>
  <si>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</si>
  <si>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</si>
  <si>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</si>
  <si>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</si>
  <si>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</si>
  <si>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</si>
  <si>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</si>
  <si>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</si>
  <si>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</si>
  <si>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</si>
  <si>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</si>
  <si>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</si>
  <si>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</si>
  <si>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</si>
  <si>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</si>
  <si>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</si>
  <si>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</si>
  <si>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</si>
  <si>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</si>
  <si>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</si>
  <si>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</si>
  <si>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</si>
  <si>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</si>
  <si>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</si>
  <si>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</si>
  <si>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</si>
  <si>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</si>
  <si>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</si>
  <si>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</si>
  <si>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</si>
  <si>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</si>
  <si>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</si>
  <si>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</si>
  <si>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</si>
  <si>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</si>
  <si>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</si>
  <si>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</si>
  <si>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</si>
  <si>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</si>
  <si>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</si>
  <si>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</si>
  <si>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</si>
  <si>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</si>
  <si>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</si>
  <si>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</si>
  <si>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</si>
  <si>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</si>
  <si>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</si>
  <si>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</si>
  <si>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</si>
  <si>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</si>
  <si>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</si>
  <si>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</si>
  <si>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</si>
  <si>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</si>
  <si>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</si>
  <si>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</si>
  <si>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</si>
  <si>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</si>
  <si>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</si>
  <si>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</si>
  <si>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</si>
  <si>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</si>
  <si>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</si>
  <si>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</si>
  <si>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</si>
  <si>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</si>
  <si>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</si>
  <si>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</si>
  <si>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</si>
  <si>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</si>
  <si>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</si>
  <si>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</si>
  <si>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</si>
  <si>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</si>
  <si>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</si>
  <si>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</si>
  <si>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</si>
  <si>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</si>
  <si>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</si>
  <si>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</si>
  <si>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</si>
  <si>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</si>
  <si>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</si>
  <si>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</si>
  <si>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</si>
  <si>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</si>
  <si>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</si>
  <si>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</si>
  <si>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</si>
  <si>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</si>
  <si>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</si>
  <si>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</si>
  <si>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</si>
  <si>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</si>
  <si>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</si>
  <si>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</si>
  <si>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</si>
  <si>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</si>
  <si>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</si>
  <si>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</si>
  <si>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</si>
  <si>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</si>
  <si>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</si>
  <si>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</si>
  <si>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</si>
  <si>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</si>
  <si>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</si>
  <si>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</si>
  <si>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</si>
  <si>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</si>
  <si>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</si>
  <si>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</si>
  <si>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</si>
  <si>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</si>
  <si>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</si>
  <si>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</si>
  <si>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</si>
  <si>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</si>
  <si>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</si>
  <si>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</si>
  <si>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</si>
  <si>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</si>
  <si>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</si>
  <si>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</si>
  <si>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</si>
  <si>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</si>
  <si>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</si>
  <si>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</si>
  <si>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</si>
  <si>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</si>
  <si>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</si>
  <si>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</si>
  <si>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</si>
  <si>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</si>
  <si>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</si>
  <si>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</si>
  <si>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</si>
  <si>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</si>
  <si>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</si>
  <si>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</si>
  <si>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</si>
  <si>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</si>
  <si>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</si>
  <si>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</si>
  <si>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</si>
  <si>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</si>
  <si>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</si>
  <si>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</si>
  <si>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</si>
  <si>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</si>
  <si>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</si>
  <si>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</si>
  <si>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</si>
  <si>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</si>
  <si>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</si>
  <si>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</si>
  <si>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</si>
  <si>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</si>
  <si>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</si>
  <si>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</si>
  <si>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</si>
  <si>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</si>
  <si>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</si>
  <si>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</si>
  <si>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</si>
  <si>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</si>
  <si>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</si>
  <si>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</si>
  <si>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</si>
  <si>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</si>
  <si>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</si>
  <si>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</si>
  <si>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</si>
  <si>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</si>
  <si>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</si>
  <si>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</si>
  <si>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</si>
  <si>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</si>
  <si>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</si>
  <si>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</si>
  <si>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</si>
  <si>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</si>
  <si>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</si>
  <si>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</si>
  <si>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</si>
  <si>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</si>
  <si>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</si>
  <si>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</si>
  <si>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</si>
  <si>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</si>
  <si>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</si>
  <si>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</si>
  <si>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</si>
  <si>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</si>
  <si>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</si>
  <si>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</si>
  <si>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</si>
  <si>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</si>
  <si>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</si>
  <si>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</si>
  <si>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</si>
  <si>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</si>
  <si>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</si>
  <si>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</si>
  <si>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</si>
  <si>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</si>
  <si>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</si>
  <si>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</si>
  <si>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</si>
  <si>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</si>
  <si>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</si>
  <si>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</si>
  <si>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</si>
  <si>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</si>
  <si>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</si>
  <si>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</si>
  <si>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</si>
  <si>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</si>
  <si>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</si>
  <si>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</si>
  <si>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</si>
  <si>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</si>
  <si>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</si>
  <si>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</si>
  <si>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</si>
  <si>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</si>
  <si>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</si>
  <si>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</si>
  <si>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</si>
  <si>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</si>
  <si>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</si>
  <si>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</si>
  <si>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</si>
  <si>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</si>
  <si>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</si>
  <si>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</si>
  <si>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</si>
  <si>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</si>
  <si>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</si>
  <si>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</si>
  <si>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</si>
  <si>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</si>
  <si>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</si>
  <si>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</si>
  <si>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</si>
  <si>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</si>
  <si>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</si>
  <si>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</si>
  <si>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</si>
  <si>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</si>
  <si>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</si>
  <si>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</si>
  <si>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</si>
  <si>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</si>
  <si>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</si>
  <si>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</si>
  <si>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</si>
  <si>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</si>
  <si>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</si>
  <si>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</si>
  <si>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</si>
  <si>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</si>
  <si>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</si>
  <si>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</si>
  <si>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</si>
  <si>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</si>
  <si>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</si>
  <si>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</si>
  <si>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</si>
  <si>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</si>
  <si>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</si>
  <si>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</si>
  <si>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</si>
  <si>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</si>
  <si>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</si>
  <si>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</si>
  <si>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</si>
  <si>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</si>
  <si>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</si>
  <si>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</si>
  <si>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</si>
  <si>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</si>
  <si>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</si>
  <si>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</si>
  <si>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</si>
  <si>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</si>
  <si>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</si>
  <si>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</si>
  <si>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</si>
  <si>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</si>
  <si>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</si>
  <si>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</si>
  <si>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</si>
  <si>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</si>
  <si>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</si>
  <si>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</si>
  <si>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</si>
  <si>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</si>
  <si>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</si>
  <si>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</si>
  <si>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</si>
  <si>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</si>
  <si>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</si>
  <si>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</si>
  <si>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</si>
  <si>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</si>
  <si>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</si>
  <si>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</si>
  <si>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</si>
  <si>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</si>
  <si>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</si>
  <si>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</si>
  <si>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</si>
  <si>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</si>
  <si>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</si>
  <si>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</si>
  <si>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</si>
  <si>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</si>
  <si>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</si>
  <si>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</si>
  <si>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</si>
  <si>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</si>
  <si>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</si>
  <si>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</si>
  <si>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</si>
  <si>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</si>
  <si>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</si>
  <si>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</si>
  <si>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</si>
  <si>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</si>
  <si>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</si>
  <si>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</si>
  <si>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</si>
  <si>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</si>
  <si>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</si>
  <si>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</si>
  <si>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</si>
  <si>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</si>
  <si>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</si>
  <si>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</si>
  <si>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</si>
  <si>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</si>
  <si>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</si>
  <si>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</si>
  <si>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</si>
  <si>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</si>
  <si>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</si>
  <si>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</si>
  <si>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</si>
  <si>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</si>
  <si>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</si>
  <si>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</si>
  <si>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</si>
  <si>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</si>
  <si>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</si>
  <si>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</si>
  <si>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</si>
  <si>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</si>
  <si>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</si>
  <si>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</si>
  <si>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</si>
  <si>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</si>
  <si>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</si>
  <si>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</si>
  <si>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</si>
  <si>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</si>
  <si>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</si>
  <si>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</si>
  <si>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</si>
  <si>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</si>
  <si>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</si>
  <si>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</si>
  <si>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</si>
  <si>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</si>
  <si>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</si>
  <si>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</si>
  <si>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</si>
  <si>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</si>
  <si>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</si>
  <si>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</si>
  <si>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</si>
  <si>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</si>
  <si>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</si>
  <si>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</si>
  <si>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</si>
  <si>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</si>
  <si>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</si>
  <si>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</si>
  <si>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</si>
  <si>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</si>
  <si>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</si>
  <si>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</si>
  <si>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</si>
  <si>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</si>
  <si>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</si>
  <si>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</si>
  <si>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</si>
  <si>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</si>
  <si>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</si>
  <si>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</si>
  <si>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</si>
  <si>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</si>
  <si>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</si>
  <si>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</si>
  <si>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</si>
  <si>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</si>
  <si>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</si>
  <si>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</si>
  <si>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</si>
  <si>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</si>
  <si>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</si>
  <si>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</si>
  <si>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</si>
  <si>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</si>
  <si>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</si>
  <si>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</si>
  <si>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</si>
  <si>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</si>
  <si>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</si>
  <si>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</si>
  <si>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</si>
  <si>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</si>
  <si>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</si>
  <si>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</si>
  <si>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</si>
  <si>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</si>
  <si>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</si>
  <si>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</si>
  <si>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</si>
  <si>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</si>
  <si>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</si>
  <si>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</si>
  <si>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</si>
  <si>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</si>
  <si>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</si>
  <si>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</si>
  <si>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</si>
  <si>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</si>
  <si>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</si>
  <si>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</si>
  <si>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</si>
  <si>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</si>
  <si>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</si>
  <si>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</si>
  <si>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</si>
  <si>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</si>
  <si>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</si>
  <si>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</si>
  <si>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</si>
  <si>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</si>
  <si>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</si>
  <si>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</si>
  <si>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</si>
  <si>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</si>
  <si>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</si>
  <si>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</si>
  <si>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</si>
  <si>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</si>
  <si>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</si>
  <si>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</si>
  <si>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</si>
  <si>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</si>
  <si>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</si>
  <si>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</si>
  <si>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</si>
  <si>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</si>
  <si>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</si>
  <si>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</si>
  <si>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</si>
  <si>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</si>
  <si>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</si>
  <si>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</si>
  <si>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</si>
  <si>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</si>
  <si>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</si>
  <si>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</si>
  <si>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</si>
  <si>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</si>
  <si>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</si>
  <si>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</si>
  <si>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</si>
  <si>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</si>
  <si>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</si>
  <si>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</si>
  <si>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</si>
  <si>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</si>
  <si>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</si>
  <si>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</si>
  <si>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</si>
  <si>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</si>
  <si>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</si>
  <si>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</si>
  <si>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</si>
  <si>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</si>
  <si>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</si>
  <si>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</si>
  <si>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</si>
  <si>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</si>
  <si>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</si>
  <si>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</si>
  <si>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</si>
  <si>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</si>
  <si>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</si>
  <si>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</si>
  <si>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</si>
  <si>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</si>
  <si>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</si>
  <si>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</si>
  <si>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</si>
  <si>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</si>
  <si>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</si>
  <si>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</si>
  <si>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</si>
  <si>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</si>
  <si>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</si>
  <si>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</si>
  <si>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</si>
  <si>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</si>
  <si>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</si>
  <si>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</si>
  <si>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</si>
  <si>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</si>
  <si>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</si>
  <si>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</si>
  <si>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</si>
  <si>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</si>
  <si>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</si>
  <si>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</si>
  <si>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</si>
  <si>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</si>
  <si>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</si>
  <si>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</si>
  <si>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</si>
  <si>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</si>
  <si>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</si>
  <si>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</si>
  <si>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</si>
  <si>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</si>
  <si>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</si>
  <si>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</si>
  <si>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</si>
  <si>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</si>
  <si>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</si>
  <si>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</si>
  <si>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</si>
  <si>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</si>
  <si>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</si>
  <si>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</si>
  <si>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</si>
  <si>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</si>
  <si>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</si>
  <si>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</si>
  <si>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</si>
  <si>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</si>
  <si>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</si>
  <si>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</si>
  <si>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</si>
  <si>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</si>
  <si>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</si>
  <si>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</si>
  <si>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</si>
  <si>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</si>
  <si>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</si>
  <si>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</si>
  <si>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</si>
  <si>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</si>
  <si>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</si>
  <si>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</si>
  <si>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</si>
  <si>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</si>
  <si>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</si>
  <si>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</si>
  <si>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</si>
  <si>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</si>
  <si>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</si>
  <si>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</si>
  <si>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</si>
  <si>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</si>
  <si>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</si>
  <si>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</si>
  <si>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</si>
  <si>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</si>
  <si>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</si>
  <si>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</si>
  <si>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</si>
  <si>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</si>
  <si>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</si>
  <si>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</si>
  <si>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</si>
  <si>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</si>
  <si>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</si>
  <si>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</si>
  <si>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</si>
  <si>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</si>
  <si>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</si>
  <si>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</si>
  <si>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</si>
  <si>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</si>
  <si>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</si>
  <si>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</si>
  <si>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</si>
  <si>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</si>
  <si>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</si>
  <si>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</si>
  <si>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</si>
  <si>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</si>
  <si>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</si>
  <si>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</si>
  <si>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</si>
  <si>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</si>
  <si>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</si>
  <si>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</si>
  <si>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</si>
  <si>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</si>
  <si>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</si>
  <si>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</si>
  <si>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</si>
  <si>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</si>
  <si>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</si>
  <si>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</si>
  <si>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</si>
  <si>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</si>
  <si>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</si>
  <si>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</si>
  <si>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</si>
  <si>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</si>
  <si>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</si>
  <si>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</si>
  <si>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</si>
  <si>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</si>
  <si>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</si>
  <si>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</si>
  <si>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</si>
  <si>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</si>
  <si>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</si>
  <si>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</si>
  <si>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</si>
  <si>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</si>
  <si>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</si>
  <si>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</si>
  <si>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</si>
  <si>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</si>
  <si>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</si>
  <si>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</si>
  <si>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</si>
  <si>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</si>
  <si>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</si>
  <si>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</si>
  <si>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</si>
  <si>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</si>
  <si>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</si>
  <si>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</si>
  <si>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</si>
  <si>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</si>
  <si>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</si>
  <si>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</si>
  <si>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</si>
  <si>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</si>
  <si>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</si>
  <si>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</si>
  <si>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</si>
  <si>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</si>
  <si>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</si>
  <si>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</si>
  <si>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</si>
  <si>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</si>
  <si>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</si>
  <si>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</si>
  <si>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</si>
  <si>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</si>
  <si>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</si>
  <si>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</si>
  <si>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</si>
  <si>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</si>
  <si>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</si>
  <si>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</si>
  <si>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</si>
  <si>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</si>
  <si>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</si>
  <si>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</si>
  <si>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</si>
  <si>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</si>
  <si>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</si>
  <si>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</si>
  <si>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</si>
  <si>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</si>
  <si>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</si>
  <si>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</si>
  <si>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</si>
  <si>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</si>
  <si>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</si>
  <si>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</si>
  <si>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</si>
  <si>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</si>
  <si>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</si>
  <si>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</si>
  <si>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</si>
  <si>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</si>
  <si>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</si>
  <si>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</si>
  <si>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</si>
  <si>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</si>
  <si>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</si>
  <si>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</si>
  <si>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</si>
  <si>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</si>
  <si>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</si>
  <si>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</si>
  <si>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</si>
  <si>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</si>
  <si>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</si>
  <si>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</si>
  <si>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</si>
  <si>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</si>
  <si>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</si>
  <si>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</si>
  <si>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</si>
  <si>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</si>
  <si>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</si>
  <si>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</si>
  <si>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</si>
  <si>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</si>
  <si>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</si>
  <si>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</si>
  <si>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</si>
  <si>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</si>
  <si>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</si>
  <si>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</si>
  <si>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</si>
  <si>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</si>
  <si>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</si>
  <si>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</si>
  <si>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</si>
  <si>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</si>
  <si>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</si>
  <si>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</si>
  <si>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</si>
  <si>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</si>
  <si>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</si>
  <si>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</si>
  <si>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</si>
  <si>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</si>
  <si>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</si>
  <si>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</si>
  <si>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</si>
  <si>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</si>
  <si>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</si>
  <si>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</si>
  <si>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</si>
  <si>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</si>
  <si>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</si>
  <si>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</si>
  <si>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</si>
  <si>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</si>
  <si>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</si>
  <si>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</si>
  <si>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</si>
  <si>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</si>
  <si>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</si>
  <si>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</si>
  <si>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</si>
  <si>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</si>
  <si>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</si>
  <si>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</si>
  <si>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</si>
  <si>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</si>
  <si>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</si>
  <si>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</si>
  <si>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</si>
  <si>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</si>
  <si>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</si>
  <si>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</si>
  <si>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</si>
  <si>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</si>
  <si>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</si>
  <si>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</si>
  <si>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</si>
  <si>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</si>
  <si>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</si>
  <si>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</si>
  <si>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</si>
  <si>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</si>
  <si>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</si>
  <si>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</si>
  <si>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</si>
  <si>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</si>
  <si>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</si>
  <si>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</si>
  <si>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</si>
  <si>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</si>
  <si>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</si>
  <si>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</si>
  <si>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</si>
  <si>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</si>
  <si>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</si>
  <si>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</si>
  <si>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</si>
  <si>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</si>
  <si>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</si>
  <si>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</si>
  <si>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</si>
  <si>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</si>
  <si>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</si>
  <si>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</si>
  <si>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</si>
  <si>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</si>
  <si>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</si>
  <si>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</si>
  <si>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</si>
  <si>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</si>
  <si>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</si>
  <si>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</si>
  <si>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</si>
  <si>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</si>
  <si>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</si>
  <si>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</si>
  <si>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</si>
  <si>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</si>
  <si>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</si>
  <si>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</si>
  <si>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</si>
  <si>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</si>
  <si>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</si>
  <si>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</si>
  <si>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</si>
  <si>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</si>
  <si>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</si>
  <si>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</si>
  <si>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</si>
  <si>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</si>
  <si>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</si>
  <si>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</si>
  <si>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</si>
  <si>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</si>
  <si>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</si>
  <si>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</si>
  <si>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</si>
  <si>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</si>
  <si>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</si>
  <si>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</si>
  <si>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</si>
  <si>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</si>
  <si>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</si>
  <si>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</si>
  <si>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</si>
  <si>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</si>
  <si>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</si>
  <si>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</si>
  <si>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</si>
  <si>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</si>
  <si>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</si>
  <si>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</si>
  <si>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</si>
  <si>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</si>
  <si>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</si>
  <si>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</si>
  <si>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</si>
  <si>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</si>
  <si>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</si>
  <si>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</si>
  <si>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</si>
  <si>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</si>
  <si>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</si>
  <si>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</si>
  <si>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</si>
  <si>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</si>
  <si>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</si>
  <si>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</si>
  <si>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</si>
  <si>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</si>
  <si>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</si>
  <si>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</si>
  <si>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</si>
  <si>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</si>
  <si>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</si>
  <si>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</si>
  <si>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</si>
  <si>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</si>
  <si>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</si>
  <si>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</si>
  <si>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</si>
  <si>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</si>
  <si>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</si>
  <si>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</si>
  <si>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</si>
  <si>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</si>
  <si>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</si>
  <si>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</si>
  <si>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</si>
  <si>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</si>
  <si>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</si>
  <si>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</si>
  <si>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</si>
  <si>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</si>
  <si>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</si>
  <si>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</si>
  <si>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</si>
  <si>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</si>
  <si>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</si>
  <si>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</si>
  <si>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</si>
  <si>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</si>
  <si>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</si>
  <si>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</si>
  <si>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</si>
  <si>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</si>
  <si>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</si>
  <si>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</si>
  <si>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</si>
  <si>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</si>
  <si>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</si>
  <si>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</si>
  <si>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</si>
  <si>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</si>
  <si>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</si>
  <si>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</si>
  <si>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</si>
  <si>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</si>
  <si>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</si>
  <si>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</si>
  <si>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</si>
  <si>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</si>
  <si>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</si>
  <si>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</si>
  <si>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</si>
  <si>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</si>
  <si>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</si>
  <si>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</si>
  <si>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</si>
  <si>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</si>
  <si>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</si>
  <si>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</si>
  <si>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</si>
  <si>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</si>
  <si>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</si>
  <si>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</si>
  <si>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</si>
  <si>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</si>
  <si>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</si>
  <si>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</si>
  <si>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</si>
  <si>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</si>
  <si>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</si>
  <si>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</si>
  <si>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</si>
  <si>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</si>
  <si>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</si>
  <si>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</si>
  <si>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</si>
  <si>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</si>
  <si>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</si>
  <si>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</si>
  <si>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</si>
  <si>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</si>
  <si>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</si>
  <si>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</si>
  <si>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</si>
  <si>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</si>
  <si>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</si>
  <si>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</si>
  <si>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</si>
  <si>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</si>
  <si>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</si>
  <si>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</si>
  <si>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</si>
  <si>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</si>
  <si>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</si>
  <si>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</si>
  <si>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</si>
  <si>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</si>
  <si>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</si>
  <si>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</si>
  <si>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</si>
  <si>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</si>
  <si>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</si>
  <si>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</si>
  <si>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</si>
  <si>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</si>
  <si>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</si>
  <si>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</si>
  <si>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</si>
  <si>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</si>
  <si>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</si>
  <si>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</si>
  <si>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</si>
  <si>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</si>
  <si>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</si>
  <si>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</si>
  <si>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</si>
  <si>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</si>
  <si>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</si>
  <si>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</si>
  <si>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</si>
  <si>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</si>
  <si>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</si>
  <si>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</si>
  <si>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</si>
  <si>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</si>
  <si>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</si>
  <si>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</si>
  <si>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</si>
  <si>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</si>
  <si>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</si>
  <si>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</si>
  <si>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</si>
  <si>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</si>
  <si>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</si>
  <si>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</si>
  <si>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</si>
  <si>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</si>
  <si>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</si>
  <si>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</si>
  <si>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</si>
  <si>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</si>
  <si>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</si>
  <si>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</si>
  <si>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</si>
  <si>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</si>
  <si>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</si>
  <si>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</si>
  <si>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</si>
  <si>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</si>
  <si>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</si>
  <si>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</si>
  <si>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</si>
  <si>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</si>
  <si>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</si>
  <si>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</si>
  <si>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</si>
  <si>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</si>
  <si>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</si>
  <si>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</si>
  <si>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</si>
  <si>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</si>
  <si>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</si>
  <si>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</si>
  <si>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</si>
  <si>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</si>
  <si>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</si>
  <si>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</si>
  <si>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</si>
  <si>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</si>
  <si>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</si>
  <si>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</si>
  <si>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</si>
  <si>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</si>
  <si>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</si>
  <si>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</si>
  <si>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</si>
  <si>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</si>
  <si>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</si>
  <si>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</si>
  <si>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</si>
  <si>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</si>
  <si>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</si>
  <si>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</si>
  <si>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</si>
  <si>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</si>
  <si>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</si>
  <si>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</si>
  <si>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</si>
  <si>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</si>
  <si>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</si>
  <si>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</si>
  <si>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</si>
  <si>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</si>
  <si>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</si>
  <si>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</si>
  <si>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</si>
  <si>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</si>
  <si>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</si>
  <si>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</si>
  <si>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</si>
  <si>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</si>
  <si>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</si>
  <si>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</si>
  <si>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</si>
  <si>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</si>
  <si>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</si>
  <si>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</si>
  <si>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</si>
  <si>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</si>
  <si>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</si>
  <si>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</si>
  <si>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</si>
  <si>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</si>
  <si>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</si>
  <si>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</si>
  <si>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</si>
  <si>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</si>
  <si>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</si>
  <si>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</si>
  <si>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</si>
  <si>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</si>
  <si>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</si>
  <si>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</si>
  <si>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</si>
  <si>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</si>
  <si>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</si>
  <si>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</si>
  <si>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</si>
  <si>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</si>
  <si>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</si>
  <si>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</si>
  <si>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</si>
  <si>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</si>
  <si>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</si>
  <si>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</si>
  <si>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</si>
  <si>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</si>
  <si>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</si>
  <si>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</si>
  <si>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</si>
  <si>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</si>
  <si>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</si>
  <si>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</si>
  <si>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</si>
  <si>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</si>
  <si>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</si>
  <si>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</si>
  <si>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</si>
  <si>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</si>
  <si>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</si>
  <si>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</si>
  <si>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</si>
  <si>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</si>
  <si>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</si>
  <si>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</si>
  <si>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</si>
  <si>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</si>
  <si>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</si>
  <si>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</si>
  <si>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</si>
  <si>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</si>
  <si>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</si>
  <si>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</si>
  <si>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</si>
  <si>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</si>
  <si>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</si>
  <si>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</si>
  <si>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</si>
  <si>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</si>
  <si>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</si>
  <si>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</si>
  <si>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</si>
  <si>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</si>
  <si>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</si>
  <si>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</si>
  <si>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</si>
  <si>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</si>
  <si>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</si>
  <si>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</si>
  <si>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</si>
  <si>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</si>
  <si>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</si>
  <si>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</si>
  <si>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</si>
  <si>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</si>
  <si>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</si>
  <si>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</si>
  <si>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</si>
  <si>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</si>
  <si>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</si>
  <si>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</si>
  <si>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</si>
  <si>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</si>
  <si>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</si>
  <si>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</si>
  <si>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</si>
  <si>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</si>
  <si>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</si>
  <si>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</si>
  <si>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</si>
  <si>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</si>
  <si>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</si>
  <si>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</si>
  <si>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</si>
  <si>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</si>
  <si>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</si>
  <si>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</si>
  <si>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</si>
  <si>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</si>
  <si>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</si>
  <si>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</si>
  <si>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</si>
  <si>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</si>
  <si>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</si>
  <si>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</si>
  <si>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</si>
  <si>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</si>
  <si>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</si>
  <si>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</si>
  <si>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</si>
  <si>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</si>
  <si>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</si>
  <si>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</si>
  <si>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</si>
  <si>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</si>
  <si>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</si>
  <si>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</si>
  <si>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</si>
  <si>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</si>
  <si>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</si>
  <si>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</si>
  <si>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</si>
  <si>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</si>
  <si>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</si>
  <si>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</si>
  <si>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</si>
  <si>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</si>
  <si>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</si>
  <si>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</si>
  <si>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</si>
  <si>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</si>
  <si>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</si>
  <si>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</si>
  <si>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</si>
  <si>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</si>
  <si>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</si>
  <si>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</si>
  <si>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</si>
  <si>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</si>
  <si>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</si>
  <si>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</si>
  <si>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</si>
  <si>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</si>
  <si>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</si>
  <si>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</si>
  <si>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</si>
  <si>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</si>
  <si>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</si>
  <si>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</si>
  <si>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</si>
  <si>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</si>
  <si>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</si>
  <si>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</si>
  <si>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</si>
  <si>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</si>
  <si>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</si>
  <si>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</si>
  <si>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</si>
  <si>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</si>
  <si>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</si>
  <si>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</si>
  <si>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</si>
  <si>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</si>
  <si>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</si>
  <si>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</si>
  <si>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</si>
  <si>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</si>
  <si>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</si>
  <si>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</si>
  <si>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</si>
  <si>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</si>
  <si>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</si>
  <si>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</si>
  <si>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</si>
  <si>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</si>
  <si>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</si>
  <si>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</si>
  <si>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</si>
  <si>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</si>
  <si>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</si>
  <si>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</si>
  <si>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</si>
  <si>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</si>
  <si>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</si>
  <si>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</si>
  <si>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</si>
  <si>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</si>
  <si>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</si>
  <si>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</si>
  <si>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</si>
  <si>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</si>
  <si>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</si>
  <si>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</si>
  <si>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</si>
  <si>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</si>
  <si>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</si>
  <si>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</si>
  <si>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</si>
  <si>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</si>
  <si>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</si>
  <si>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</si>
  <si>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</si>
  <si>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</si>
  <si>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</si>
  <si>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</si>
  <si>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</si>
  <si>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</si>
  <si>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</si>
  <si>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</si>
  <si>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</si>
  <si>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</si>
  <si>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</si>
  <si>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</si>
  <si>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</si>
  <si>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</si>
  <si>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</si>
  <si>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</si>
  <si>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</si>
  <si>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</si>
  <si>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</si>
  <si>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</si>
  <si>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</si>
  <si>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</si>
  <si>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</si>
  <si>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</si>
  <si>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</si>
  <si>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</si>
  <si>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</si>
  <si>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</si>
  <si>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</si>
  <si>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</si>
  <si>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</si>
  <si>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</si>
  <si>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</si>
  <si>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</si>
  <si>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</si>
  <si>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</si>
  <si>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</si>
  <si>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</si>
  <si>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</si>
  <si>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</si>
  <si>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</si>
  <si>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</si>
  <si>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</si>
  <si>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</si>
  <si>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</si>
  <si>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</si>
  <si>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</si>
  <si>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</si>
  <si>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</si>
  <si>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</si>
  <si>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</si>
  <si>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</si>
  <si>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</si>
  <si>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</si>
  <si>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</si>
  <si>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</si>
  <si>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</si>
  <si>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</si>
  <si>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</si>
  <si>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</si>
  <si>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</si>
  <si>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</si>
  <si>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</si>
  <si>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</si>
  <si>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</si>
  <si>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</si>
  <si>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</si>
  <si>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</si>
  <si>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</si>
  <si>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</si>
  <si>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</si>
  <si>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</si>
  <si>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</si>
  <si>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</si>
  <si>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</si>
  <si>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</si>
  <si>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</si>
  <si>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</si>
  <si>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</si>
  <si>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</si>
  <si>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</si>
  <si>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</si>
  <si>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</si>
  <si>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</si>
  <si>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</si>
  <si>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</si>
  <si>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</si>
  <si>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</si>
  <si>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</si>
  <si>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</si>
  <si>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</si>
  <si>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</si>
  <si>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</si>
  <si>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</si>
  <si>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</si>
  <si>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</si>
  <si>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</si>
  <si>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</si>
  <si>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</si>
  <si>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</si>
  <si>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</si>
  <si>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</si>
  <si>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</si>
  <si>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</si>
  <si>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</si>
  <si>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</si>
  <si>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</si>
  <si>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</si>
  <si>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</si>
  <si>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</si>
  <si>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</si>
  <si>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</si>
  <si>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</si>
  <si>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</si>
  <si>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</si>
  <si>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</si>
  <si>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</si>
  <si>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</si>
  <si>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</si>
  <si>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</si>
  <si>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</si>
  <si>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</si>
  <si>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</si>
  <si>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</si>
  <si>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</si>
  <si>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</si>
  <si>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</si>
  <si>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</si>
  <si>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</si>
  <si>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</si>
  <si>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</si>
  <si>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</si>
  <si>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</si>
  <si>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</si>
  <si>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</si>
  <si>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</si>
  <si>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</si>
  <si>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</si>
  <si>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</si>
  <si>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</si>
  <si>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</si>
  <si>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</si>
  <si>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</si>
  <si>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</si>
  <si>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</si>
  <si>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</si>
  <si>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</si>
  <si>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</si>
  <si>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</si>
  <si>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</si>
  <si>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</si>
  <si>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</si>
  <si>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</si>
  <si>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</si>
  <si>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</si>
  <si>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</si>
  <si>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</si>
  <si>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</si>
  <si>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</si>
  <si>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</si>
  <si>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</si>
  <si>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</si>
  <si>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</si>
  <si>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</si>
  <si>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</si>
  <si>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</si>
  <si>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</si>
  <si>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</si>
  <si>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</si>
  <si>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</si>
  <si>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</si>
  <si>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</si>
  <si>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</si>
  <si>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</si>
  <si>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</si>
  <si>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</si>
  <si>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</si>
  <si>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</si>
  <si>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</si>
  <si>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</si>
  <si>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</si>
  <si>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</si>
  <si>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</si>
  <si>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</si>
  <si>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</si>
  <si>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</si>
  <si>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</si>
  <si>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</si>
  <si>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</si>
  <si>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</si>
  <si>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</si>
  <si>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</si>
  <si>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</si>
  <si>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</si>
  <si>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</si>
  <si>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</si>
  <si>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</si>
  <si>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</si>
  <si>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</si>
  <si>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</si>
  <si>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</si>
  <si>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</si>
  <si>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</si>
  <si>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</si>
  <si>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</si>
  <si>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</si>
  <si>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</si>
  <si>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</si>
  <si>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</si>
  <si>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</si>
  <si>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</si>
  <si>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</si>
  <si>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</si>
  <si>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</si>
  <si>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</si>
  <si>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</si>
  <si>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</si>
  <si>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</si>
  <si>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</si>
  <si>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</si>
  <si>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</si>
  <si>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</si>
  <si>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</si>
  <si>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</si>
  <si>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</si>
  <si>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</si>
  <si>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</si>
  <si>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</si>
  <si>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</si>
  <si>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</si>
  <si>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</si>
  <si>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</si>
  <si>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</si>
  <si>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</si>
  <si>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</si>
  <si>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</si>
  <si>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</si>
  <si>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</si>
  <si>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</si>
  <si>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</si>
  <si>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</si>
  <si>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</si>
  <si>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</si>
  <si>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</si>
  <si>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</si>
  <si>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</si>
  <si>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</si>
  <si>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</si>
  <si>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</si>
  <si>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</si>
  <si>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</si>
  <si>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</si>
  <si>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</si>
  <si>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</si>
  <si>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</si>
  <si>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</si>
  <si>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</si>
  <si>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</si>
  <si>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</si>
  <si>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</si>
  <si>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</si>
  <si>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</si>
  <si>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</si>
  <si>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</si>
  <si>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</si>
  <si>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</si>
  <si>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</si>
  <si>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</si>
  <si>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</si>
  <si>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</si>
  <si>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</si>
  <si>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</si>
  <si>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</si>
  <si>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</si>
  <si>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</si>
  <si>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</si>
  <si>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</si>
  <si>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</si>
  <si>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</si>
  <si>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</si>
  <si>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</si>
  <si>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</si>
  <si>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</si>
  <si>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</si>
  <si>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</si>
  <si>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</si>
  <si>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</si>
  <si>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</si>
  <si>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</si>
  <si>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</si>
  <si>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</si>
  <si>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</si>
  <si>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</si>
  <si>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</si>
  <si>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</si>
  <si>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</si>
  <si>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</si>
  <si>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</si>
  <si>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</si>
  <si>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</si>
  <si>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</si>
  <si>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</si>
  <si>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</si>
  <si>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</si>
  <si>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</si>
  <si>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</si>
  <si>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</si>
  <si>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</si>
  <si>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</si>
  <si>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</si>
  <si>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</si>
  <si>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</si>
  <si>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</si>
  <si>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</si>
  <si>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</si>
  <si>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</si>
  <si>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</si>
  <si>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</si>
  <si>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</si>
  <si>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</si>
  <si>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</si>
  <si>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</si>
  <si>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</si>
  <si>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</si>
  <si>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</si>
  <si>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</si>
  <si>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</si>
  <si>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</si>
  <si>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</si>
  <si>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</si>
  <si>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</si>
  <si>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</si>
  <si>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</si>
  <si>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</si>
  <si>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</si>
  <si>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</si>
  <si>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</si>
  <si>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</si>
  <si>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</si>
  <si>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</si>
  <si>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</si>
  <si>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</si>
  <si>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</si>
  <si>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</si>
  <si>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</si>
  <si>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</si>
  <si>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</si>
  <si>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</si>
  <si>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</si>
  <si>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</si>
  <si>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</si>
  <si>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</si>
  <si>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</si>
  <si>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</si>
  <si>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</si>
  <si>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</si>
  <si>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</si>
  <si>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</si>
  <si>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</si>
  <si>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</si>
  <si>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</si>
  <si>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</si>
  <si>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</si>
  <si>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</si>
  <si>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</si>
  <si>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</si>
  <si>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</si>
  <si>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</si>
  <si>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</si>
  <si>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</si>
  <si>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</si>
  <si>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</si>
  <si>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</si>
  <si>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</si>
  <si>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</si>
  <si>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</si>
  <si>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</si>
  <si>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</si>
  <si>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</si>
  <si>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</si>
  <si>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</si>
  <si>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</si>
  <si>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</si>
  <si>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</si>
  <si>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</si>
  <si>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</si>
  <si>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</si>
  <si>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</si>
  <si>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</si>
  <si>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</si>
  <si>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</si>
  <si>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</si>
  <si>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</si>
  <si>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</si>
  <si>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</si>
  <si>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</si>
  <si>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</si>
  <si>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</si>
  <si>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</si>
  <si>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</si>
  <si>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</si>
  <si>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</si>
  <si>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</si>
  <si>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</si>
  <si>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</si>
  <si>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</si>
  <si>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</si>
  <si>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</si>
  <si>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</si>
  <si>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</si>
  <si>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</si>
  <si>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</si>
  <si>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</si>
  <si>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</si>
  <si>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</si>
  <si>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</si>
  <si>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</si>
  <si>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</si>
  <si>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</si>
  <si>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</si>
  <si>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</si>
  <si>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</si>
  <si>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</si>
  <si>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</si>
  <si>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</si>
  <si>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</si>
  <si>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</si>
  <si>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</si>
  <si>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</si>
  <si>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</si>
  <si>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</si>
  <si>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</si>
  <si>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</si>
  <si>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</si>
  <si>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</si>
  <si>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</si>
  <si>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</si>
  <si>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</si>
  <si>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</si>
  <si>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</si>
  <si>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</si>
  <si>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</si>
  <si>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</si>
  <si>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</si>
  <si>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</si>
  <si>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</si>
  <si>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</si>
  <si>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</si>
  <si>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</si>
  <si>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</si>
  <si>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</si>
  <si>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</si>
  <si>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</si>
  <si>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</si>
  <si>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</si>
  <si>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</si>
  <si>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</si>
  <si>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</si>
  <si>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</si>
  <si>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</si>
  <si>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</si>
  <si>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</si>
  <si>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</si>
  <si>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</si>
  <si>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</si>
  <si>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</si>
  <si>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</si>
  <si>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</si>
  <si>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</si>
  <si>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</si>
  <si>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</si>
  <si>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</si>
  <si>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</si>
  <si>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</si>
  <si>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</si>
  <si>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</si>
  <si>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</si>
  <si>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</si>
  <si>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</si>
  <si>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</si>
  <si>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</si>
  <si>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</si>
  <si>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</si>
  <si>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</si>
  <si>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</si>
  <si>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</si>
  <si>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</si>
  <si>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</si>
  <si>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</si>
  <si>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</si>
  <si>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</si>
  <si>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</si>
  <si>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</si>
  <si>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</si>
  <si>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</si>
  <si>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</si>
  <si>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</si>
  <si>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</si>
  <si>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</si>
  <si>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</si>
  <si>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</si>
  <si>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</si>
  <si>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</si>
  <si>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</si>
  <si>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</si>
  <si>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</si>
  <si>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</si>
  <si>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</si>
  <si>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</si>
  <si>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</si>
  <si>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</si>
  <si>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</si>
  <si>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</si>
  <si>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</si>
  <si>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</si>
  <si>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</si>
  <si>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</si>
  <si>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</si>
  <si>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</si>
  <si>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</si>
  <si>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</si>
  <si>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</si>
  <si>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</si>
  <si>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</si>
  <si>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</si>
  <si>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</si>
  <si>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</si>
  <si>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</si>
  <si>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</si>
  <si>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</si>
  <si>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</si>
  <si>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</si>
  <si>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</si>
  <si>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</si>
  <si>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</si>
  <si>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</si>
  <si>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</si>
  <si>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</si>
  <si>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</si>
  <si>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</si>
  <si>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</si>
  <si>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</si>
  <si>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</si>
  <si>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</si>
  <si>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</si>
  <si>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</si>
  <si>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</si>
  <si>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</si>
  <si>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</si>
  <si>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</si>
  <si>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</si>
  <si>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</si>
  <si>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</si>
  <si>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</si>
  <si>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</si>
  <si>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</si>
  <si>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</si>
  <si>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</si>
  <si>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</si>
  <si>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</si>
  <si>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</si>
  <si>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</si>
  <si>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</si>
  <si>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</si>
  <si>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</si>
  <si>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</si>
  <si>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</si>
  <si>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</si>
  <si>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</si>
  <si>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</si>
  <si>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</si>
  <si>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</si>
  <si>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</si>
  <si>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</si>
  <si>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</si>
  <si>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</si>
  <si>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</si>
  <si>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</si>
  <si>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</si>
  <si>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</si>
  <si>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</si>
  <si>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</si>
  <si>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</si>
  <si>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</si>
  <si>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</si>
  <si>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</si>
  <si>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</si>
  <si>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</si>
  <si>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</si>
  <si>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</si>
  <si>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</si>
  <si>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</si>
  <si>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</si>
  <si>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</si>
  <si>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</si>
  <si>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</si>
  <si>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</si>
  <si>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</si>
  <si>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</si>
  <si>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</si>
  <si>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</si>
  <si>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</si>
  <si>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</si>
  <si>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</si>
  <si>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</si>
  <si>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</si>
  <si>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</si>
  <si>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</si>
  <si>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</si>
  <si>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</si>
  <si>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</si>
  <si>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</si>
  <si>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</si>
  <si>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</si>
  <si>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</si>
  <si>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</si>
  <si>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</si>
  <si>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</si>
  <si>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</si>
  <si>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</si>
  <si>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</si>
  <si>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</si>
  <si>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</si>
  <si>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</si>
  <si>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</si>
  <si>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</si>
  <si>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</si>
  <si>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</si>
  <si>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</si>
  <si>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</si>
  <si>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</si>
  <si>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</si>
  <si>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</si>
  <si>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</si>
  <si>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</si>
  <si>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</si>
  <si>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</si>
  <si>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</si>
  <si>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</si>
  <si>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</si>
  <si>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</si>
  <si>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</si>
  <si>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</si>
  <si>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</si>
  <si>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</si>
  <si>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</si>
  <si>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</si>
  <si>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</si>
  <si>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</si>
  <si>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</si>
  <si>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</si>
  <si>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</si>
  <si>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</si>
  <si>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</si>
  <si>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</si>
  <si>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</si>
  <si>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</si>
  <si>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</si>
  <si>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</si>
  <si>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</si>
  <si>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</si>
  <si>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</si>
  <si>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</si>
  <si>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</si>
  <si>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</si>
  <si>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</si>
  <si>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</si>
  <si>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</si>
  <si>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</si>
  <si>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</si>
  <si>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</si>
  <si>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</si>
  <si>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</si>
  <si>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</si>
  <si>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</si>
  <si>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</si>
  <si>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</si>
  <si>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</si>
  <si>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</si>
  <si>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</si>
  <si>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</si>
  <si>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</si>
  <si>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</si>
  <si>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</si>
  <si>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</si>
  <si>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</si>
  <si>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</si>
  <si>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</si>
  <si>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</si>
  <si>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</si>
  <si>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</si>
  <si>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</si>
  <si>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</si>
  <si>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</si>
  <si>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</si>
  <si>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</si>
  <si>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</si>
  <si>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</si>
  <si>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</si>
  <si>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</si>
  <si>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</si>
  <si>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</si>
  <si>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</si>
  <si>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</si>
  <si>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</si>
  <si>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</si>
  <si>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</si>
  <si>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</si>
  <si>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</si>
  <si>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</si>
  <si>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</si>
  <si>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</si>
  <si>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</si>
  <si>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</si>
  <si>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</si>
  <si>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</si>
  <si>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</si>
  <si>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</si>
  <si>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</si>
  <si>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</si>
  <si>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</si>
  <si>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</si>
  <si>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</si>
  <si>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</si>
  <si>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</si>
  <si>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</si>
  <si>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</si>
  <si>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</si>
  <si>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</si>
  <si>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</si>
  <si>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</si>
  <si>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</si>
  <si>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</si>
  <si>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</si>
  <si>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</si>
  <si>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</si>
  <si>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</si>
  <si>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</si>
  <si>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</si>
  <si>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</si>
  <si>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</si>
  <si>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</si>
  <si>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</si>
  <si>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</si>
  <si>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</si>
  <si>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</si>
  <si>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</si>
  <si>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</si>
  <si>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</si>
  <si>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</si>
  <si>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</si>
  <si>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</si>
  <si>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</si>
  <si>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</si>
  <si>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</si>
  <si>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</si>
  <si>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</si>
  <si>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</si>
  <si>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</si>
  <si>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</si>
  <si>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</si>
  <si>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</si>
  <si>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</si>
  <si>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</si>
  <si>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</si>
  <si>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</si>
  <si>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</si>
  <si>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</si>
  <si>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</si>
  <si>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</si>
  <si>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</si>
  <si>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</si>
  <si>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</si>
  <si>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</si>
  <si>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</si>
  <si>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</si>
  <si>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</si>
  <si>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</si>
  <si>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</si>
  <si>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</si>
  <si>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</si>
  <si>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</si>
  <si>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</si>
  <si>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</si>
  <si>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</si>
  <si>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</si>
  <si>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</si>
  <si>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</si>
  <si>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</si>
  <si>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</si>
  <si>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</si>
  <si>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</si>
  <si>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</si>
  <si>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</si>
  <si>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</si>
  <si>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</si>
  <si>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</si>
  <si>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</si>
  <si>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</si>
  <si>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</si>
  <si>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</si>
  <si>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</si>
  <si>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</si>
  <si>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</si>
  <si>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</si>
  <si>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</si>
  <si>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</si>
  <si>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</si>
  <si>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</si>
  <si>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</si>
  <si>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</si>
  <si>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</si>
  <si>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</si>
  <si>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</si>
  <si>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</si>
  <si>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</si>
  <si>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</si>
  <si>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</si>
  <si>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</si>
  <si>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</si>
  <si>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</si>
  <si>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</si>
  <si>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</si>
  <si>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</si>
  <si>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</si>
  <si>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</si>
  <si>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</si>
  <si>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</si>
  <si>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</si>
  <si>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</si>
  <si>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</si>
  <si>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</si>
  <si>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</si>
  <si>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</si>
  <si>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</si>
  <si>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</si>
  <si>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</si>
  <si>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</si>
  <si>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</si>
  <si>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</si>
  <si>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</si>
  <si>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</si>
  <si>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</si>
  <si>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</si>
  <si>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</si>
  <si>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</si>
  <si>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</si>
  <si>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</si>
  <si>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</si>
  <si>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</si>
  <si>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</si>
  <si>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</si>
  <si>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</si>
  <si>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</si>
  <si>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</si>
  <si>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</si>
  <si>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</si>
  <si>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</si>
  <si>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</si>
  <si>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</si>
  <si>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</si>
  <si>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</si>
  <si>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</si>
  <si>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</si>
  <si>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</si>
  <si>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</si>
  <si>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</si>
  <si>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</si>
  <si>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</si>
  <si>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</si>
  <si>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</si>
  <si>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</si>
  <si>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</si>
  <si>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</si>
  <si>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</si>
  <si>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</si>
  <si>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</si>
  <si>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</si>
  <si>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</si>
  <si>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</si>
  <si>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</si>
  <si>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</si>
  <si>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</si>
  <si>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</si>
  <si>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</si>
  <si>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</si>
  <si>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</si>
  <si>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</si>
  <si>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</si>
  <si>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</si>
  <si>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</si>
  <si>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</si>
  <si>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</si>
  <si>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</si>
  <si>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</si>
  <si>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</si>
  <si>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</si>
  <si>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</si>
  <si>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</si>
  <si>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</si>
  <si>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</si>
  <si>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</si>
  <si>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</si>
  <si>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</si>
  <si>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</si>
  <si>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</si>
  <si>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</si>
  <si>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</si>
  <si>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</si>
  <si>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</si>
  <si>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</si>
  <si>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</si>
  <si>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</si>
  <si>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</si>
  <si>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</si>
  <si>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</si>
  <si>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</si>
  <si>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</si>
  <si>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</si>
  <si>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</si>
  <si>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</si>
  <si>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</si>
  <si>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</si>
  <si>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</si>
  <si>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</si>
  <si>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</si>
  <si>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</si>
  <si>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</si>
  <si>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</si>
  <si>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</si>
  <si>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</si>
  <si>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</si>
  <si>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</si>
  <si>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</si>
  <si>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</si>
  <si>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</si>
  <si>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</si>
  <si>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</si>
  <si>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</si>
  <si>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</si>
  <si>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</si>
  <si>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</si>
  <si>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</si>
  <si>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</si>
  <si>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</si>
  <si>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</si>
  <si>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</si>
  <si>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</si>
  <si>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</si>
  <si>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</si>
  <si>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</si>
  <si>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</si>
  <si>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</si>
  <si>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</si>
  <si>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</si>
  <si>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</si>
  <si>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</si>
  <si>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</si>
  <si>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</si>
  <si>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</si>
  <si>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</si>
  <si>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</si>
  <si>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</si>
  <si>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</si>
  <si>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</si>
  <si>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</si>
  <si>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</si>
  <si>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</si>
  <si>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</si>
  <si>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</si>
  <si>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</si>
  <si>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</si>
  <si>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</si>
  <si>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</si>
  <si>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</si>
  <si>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</si>
  <si>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</si>
  <si>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</si>
  <si>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</si>
  <si>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</si>
  <si>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</si>
  <si>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</si>
  <si>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</si>
  <si>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</si>
  <si>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</si>
  <si>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</si>
  <si>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</si>
  <si>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</si>
  <si>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</si>
  <si>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</si>
  <si>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</si>
  <si>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</si>
  <si>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</si>
  <si>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</si>
  <si>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</si>
  <si>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</si>
  <si>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</si>
  <si>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</si>
  <si>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</si>
  <si>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</si>
  <si>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</si>
  <si>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</si>
  <si>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</si>
  <si>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</si>
  <si>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</si>
  <si>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</si>
  <si>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</si>
  <si>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</si>
  <si>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</si>
  <si>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</si>
  <si>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</si>
  <si>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</si>
  <si>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</si>
  <si>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</si>
  <si>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</si>
  <si>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</si>
  <si>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</si>
  <si>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</si>
  <si>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</si>
  <si>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</si>
  <si>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</si>
  <si>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</si>
  <si>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</si>
  <si>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</si>
  <si>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</si>
  <si>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</si>
  <si>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</si>
  <si>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</si>
  <si>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</si>
  <si>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</si>
  <si>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</si>
  <si>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</si>
  <si>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</si>
  <si>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</si>
  <si>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</si>
  <si>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</si>
  <si>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</si>
  <si>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</si>
  <si>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</si>
  <si>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</si>
  <si>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</si>
  <si>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</si>
  <si>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</si>
  <si>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</si>
  <si>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</si>
  <si>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</si>
  <si>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</si>
  <si>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</si>
  <si>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</si>
  <si>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</si>
  <si>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</si>
  <si>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</si>
  <si>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</si>
  <si>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</si>
  <si>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</si>
  <si>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</si>
  <si>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</si>
  <si>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</si>
  <si>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</si>
  <si>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</si>
  <si>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</si>
  <si>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</si>
  <si>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</si>
  <si>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</si>
  <si>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</si>
  <si>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</si>
  <si>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</si>
  <si>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</si>
  <si>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</si>
  <si>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</si>
  <si>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</si>
  <si>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</si>
  <si>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</si>
  <si>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</si>
  <si>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</si>
  <si>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</si>
  <si>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</si>
  <si>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</si>
  <si>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</si>
  <si>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</si>
  <si>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</si>
  <si>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</si>
  <si>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</si>
  <si>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</si>
  <si>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</si>
  <si>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</si>
  <si>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</si>
  <si>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</si>
  <si>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</si>
  <si>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</si>
  <si>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</si>
  <si>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</si>
  <si>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</si>
  <si>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</si>
  <si>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</si>
  <si>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</si>
  <si>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</si>
  <si>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</si>
  <si>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</si>
  <si>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</si>
  <si>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</si>
  <si>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</si>
  <si>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</si>
  <si>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</si>
  <si>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</si>
  <si>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</si>
  <si>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</si>
  <si>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</si>
  <si>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</si>
  <si>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</si>
  <si>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</si>
  <si>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</si>
  <si>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</si>
  <si>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</si>
  <si>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</si>
  <si>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</si>
  <si>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</si>
  <si>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</si>
  <si>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</si>
  <si>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</si>
  <si>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</si>
  <si>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</si>
  <si>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</si>
  <si>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</si>
  <si>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</si>
  <si>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</si>
  <si>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</si>
  <si>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</si>
  <si>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</si>
  <si>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</si>
  <si>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</si>
  <si>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</si>
  <si>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</si>
  <si>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</si>
  <si>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</si>
  <si>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</si>
  <si>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</si>
  <si>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</si>
  <si>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</si>
  <si>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</si>
  <si>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</si>
  <si>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</si>
  <si>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</si>
  <si>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</si>
  <si>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</si>
  <si>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</si>
  <si>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</si>
  <si>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</si>
  <si>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</si>
  <si>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</si>
  <si>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</si>
  <si>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</si>
  <si>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</si>
  <si>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</si>
  <si>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</si>
  <si>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</si>
  <si>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</si>
  <si>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</si>
  <si>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</si>
  <si>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</si>
  <si>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</si>
  <si>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</si>
  <si>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</si>
  <si>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</si>
  <si>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</si>
  <si>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</si>
  <si>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</si>
  <si>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</si>
  <si>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</si>
  <si>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</si>
  <si>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</si>
  <si>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</si>
  <si>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</si>
  <si>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</si>
  <si>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</si>
  <si>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</si>
  <si>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</si>
  <si>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</si>
  <si>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</si>
  <si>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</si>
  <si>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</si>
  <si>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</si>
  <si>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</si>
  <si>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</si>
  <si>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</si>
  <si>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</si>
  <si>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</si>
  <si>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</si>
  <si>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</si>
  <si>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</si>
  <si>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</si>
  <si>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</si>
  <si>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</si>
  <si>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</si>
  <si>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</si>
  <si>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</si>
  <si>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</si>
  <si>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</si>
  <si>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</si>
  <si>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</si>
  <si>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</si>
  <si>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</si>
  <si>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</si>
  <si>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</si>
  <si>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</si>
  <si>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</si>
  <si>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</si>
  <si>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</si>
  <si>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</si>
  <si>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</si>
  <si>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</si>
  <si>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</si>
  <si>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</si>
  <si>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</si>
  <si>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</si>
  <si>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</si>
  <si>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</si>
  <si>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</si>
  <si>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</si>
  <si>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</si>
  <si>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</si>
  <si>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</si>
  <si>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</si>
  <si>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</si>
  <si>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</si>
  <si>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</si>
  <si>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</si>
  <si>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</si>
  <si>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</si>
  <si>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</si>
  <si>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</si>
  <si>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</si>
  <si>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</si>
  <si>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</si>
  <si>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</si>
  <si>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</si>
  <si>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</si>
  <si>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</si>
  <si>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</si>
  <si>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</si>
  <si>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</si>
  <si>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</si>
  <si>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</si>
  <si>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</si>
  <si>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</si>
  <si>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</si>
  <si>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</si>
  <si>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</si>
  <si>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</si>
  <si>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</si>
  <si>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</si>
  <si>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</si>
  <si>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</si>
  <si>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</si>
  <si>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</si>
  <si>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</si>
  <si>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</si>
  <si>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</si>
  <si>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</si>
  <si>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</si>
  <si>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</si>
  <si>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</si>
  <si>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</si>
  <si>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</si>
  <si>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</si>
  <si>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</si>
  <si>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</si>
  <si>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</si>
  <si>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</si>
  <si>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</si>
  <si>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</si>
  <si>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</si>
  <si>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</si>
  <si>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</si>
  <si>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</si>
  <si>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</si>
  <si>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</si>
  <si>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</si>
  <si>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</si>
  <si>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</si>
  <si>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</si>
  <si>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</si>
  <si>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</si>
  <si>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</si>
  <si>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</si>
  <si>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</si>
  <si>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</si>
  <si>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</si>
  <si>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</si>
  <si>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</si>
  <si>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</si>
  <si>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</si>
  <si>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</si>
  <si>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</si>
  <si>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</si>
  <si>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</si>
  <si>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</si>
  <si>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</si>
  <si>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</si>
  <si>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</si>
  <si>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</si>
  <si>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</si>
  <si>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</si>
  <si>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</si>
  <si>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</si>
  <si>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</si>
  <si>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</si>
  <si>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</si>
  <si>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</si>
  <si>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</si>
  <si>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</si>
  <si>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</si>
  <si>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</si>
  <si>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</si>
  <si>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</si>
  <si>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</si>
  <si>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</si>
  <si>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</si>
  <si>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</si>
  <si>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</si>
  <si>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</si>
  <si>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</si>
  <si>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</si>
  <si>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</si>
  <si>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</si>
  <si>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</si>
  <si>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</si>
  <si>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</si>
  <si>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</si>
  <si>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</si>
  <si>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</si>
  <si>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</si>
  <si>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</si>
  <si>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</si>
  <si>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</si>
  <si>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</si>
  <si>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</si>
  <si>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</si>
  <si>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</si>
  <si>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</si>
  <si>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</si>
  <si>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</si>
  <si>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</si>
  <si>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</si>
  <si>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</si>
  <si>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</si>
  <si>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</si>
  <si>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</si>
  <si>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</si>
  <si>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</si>
  <si>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</si>
  <si>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</si>
  <si>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</si>
  <si>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</si>
  <si>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</si>
  <si>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</si>
  <si>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</si>
  <si>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</si>
  <si>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</si>
  <si>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</si>
  <si>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</si>
  <si>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</si>
  <si>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</si>
  <si>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</si>
  <si>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</si>
  <si>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</si>
  <si>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</si>
  <si>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</si>
  <si>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</si>
  <si>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</si>
  <si>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</si>
  <si>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</si>
  <si>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</si>
  <si>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</si>
  <si>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</si>
  <si>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</si>
  <si>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</si>
  <si>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</si>
  <si>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</si>
  <si>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</si>
  <si>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</si>
  <si>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</si>
  <si>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</si>
  <si>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</si>
  <si>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</si>
  <si>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</si>
  <si>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</si>
  <si>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</si>
  <si>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</si>
  <si>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</si>
  <si>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</si>
  <si>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</si>
  <si>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</si>
  <si>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</si>
  <si>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</si>
  <si>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</si>
  <si>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</si>
  <si>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</si>
  <si>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</si>
  <si>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</si>
  <si>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</si>
  <si>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</si>
  <si>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</si>
  <si>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</si>
  <si>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</si>
  <si>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</si>
  <si>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</si>
  <si>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</si>
  <si>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</si>
  <si>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</si>
  <si>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</si>
  <si>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</si>
  <si>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</si>
  <si>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</si>
  <si>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</si>
  <si>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</si>
  <si>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</si>
  <si>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</si>
  <si>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</si>
  <si>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</si>
  <si>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</si>
  <si>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</si>
  <si>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</si>
  <si>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</si>
  <si>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</si>
  <si>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</si>
  <si>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</si>
  <si>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</si>
  <si>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</si>
  <si>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</si>
  <si>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</si>
  <si>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</si>
  <si>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</si>
  <si>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</si>
  <si>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</si>
  <si>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</si>
  <si>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</si>
  <si>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</si>
  <si>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</si>
  <si>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</si>
  <si>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</si>
  <si>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</si>
  <si>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</si>
  <si>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</si>
  <si>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</si>
  <si>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</si>
  <si>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</si>
  <si>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</si>
  <si>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</si>
  <si>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</si>
  <si>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</si>
  <si>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</si>
  <si>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</si>
  <si>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</si>
  <si>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</si>
  <si>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</si>
  <si>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</si>
  <si>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</si>
  <si>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</si>
  <si>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</si>
  <si>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</si>
  <si>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</si>
  <si>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</si>
  <si>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</si>
  <si>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</si>
  <si>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</si>
  <si>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</si>
  <si>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</si>
  <si>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</si>
  <si>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</si>
  <si>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</si>
  <si>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</si>
  <si>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</si>
  <si>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</si>
  <si>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</si>
  <si>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</si>
  <si>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</si>
  <si>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</si>
  <si>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</si>
  <si>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</si>
  <si>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</si>
  <si>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</si>
  <si>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</si>
  <si>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</si>
  <si>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</si>
  <si>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</si>
  <si>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</si>
  <si>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</si>
  <si>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</si>
  <si>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</si>
  <si>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</si>
  <si>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</si>
  <si>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</si>
  <si>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</si>
  <si>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</si>
  <si>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</si>
  <si>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</si>
  <si>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</si>
  <si>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</si>
  <si>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</si>
  <si>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</si>
  <si>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</si>
  <si>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</si>
  <si>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</si>
  <si>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</si>
  <si>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</si>
  <si>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</si>
  <si>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</si>
  <si>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</si>
  <si>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</si>
  <si>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</si>
  <si>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</si>
  <si>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</si>
  <si>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</si>
  <si>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</si>
  <si>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</si>
  <si>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</si>
  <si>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</si>
  <si>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</si>
  <si>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</si>
  <si>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</si>
  <si>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</si>
  <si>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</si>
  <si>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</si>
  <si>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</si>
  <si>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</si>
  <si>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</si>
  <si>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</si>
  <si>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</si>
  <si>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</si>
  <si>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</si>
  <si>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</si>
  <si>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</si>
  <si>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</si>
  <si>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</si>
  <si>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</si>
  <si>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</si>
  <si>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</si>
  <si>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</si>
  <si>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</si>
  <si>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</si>
  <si>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</si>
  <si>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</si>
  <si>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</si>
  <si>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</si>
  <si>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</si>
  <si>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</si>
  <si>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</si>
  <si>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</si>
  <si>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</si>
  <si>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</si>
  <si>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</si>
  <si>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</si>
  <si>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</si>
  <si>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</si>
  <si>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</si>
  <si>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</si>
  <si>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</si>
  <si>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</si>
  <si>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</si>
  <si>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</si>
  <si>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</si>
  <si>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</si>
  <si>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</si>
  <si>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</si>
  <si>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</si>
  <si>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</si>
  <si>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</si>
  <si>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</si>
  <si>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</si>
  <si>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</si>
  <si>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</si>
  <si>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</si>
  <si>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</si>
  <si>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</si>
  <si>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</si>
  <si>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</si>
  <si>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</si>
  <si>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</si>
  <si>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</si>
  <si>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</si>
  <si>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</si>
  <si>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</si>
  <si>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</si>
  <si>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</si>
  <si>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</si>
  <si>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</si>
  <si>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</si>
  <si>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</si>
  <si>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</si>
  <si>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</si>
  <si>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</si>
  <si>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</si>
  <si>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</si>
  <si>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</si>
  <si>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</si>
  <si>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</si>
  <si>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</si>
  <si>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</si>
  <si>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</si>
  <si>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</si>
  <si>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</si>
  <si>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</si>
  <si>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</si>
  <si>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</si>
  <si>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</si>
  <si>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</si>
  <si>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</si>
  <si>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</si>
  <si>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</si>
  <si>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</si>
  <si>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</si>
  <si>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</si>
  <si>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</si>
  <si>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</si>
  <si>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</si>
  <si>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</si>
  <si>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</si>
  <si>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</si>
  <si>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</si>
  <si>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</si>
  <si>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</si>
  <si>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</si>
  <si>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</si>
  <si>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</si>
  <si>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</si>
  <si>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</si>
  <si>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</si>
  <si>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</si>
  <si>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</si>
  <si>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</si>
  <si>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</si>
  <si>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</si>
  <si>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</si>
  <si>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</si>
  <si>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</si>
  <si>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</si>
  <si>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</si>
  <si>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</si>
  <si>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</si>
  <si>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</si>
  <si>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</si>
  <si>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</si>
  <si>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</si>
  <si>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</si>
  <si>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</si>
  <si>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</si>
  <si>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</si>
  <si>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</si>
  <si>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</si>
  <si>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</si>
  <si>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</si>
  <si>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</si>
  <si>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</si>
  <si>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</si>
  <si>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</si>
  <si>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</si>
  <si>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</si>
  <si>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</si>
  <si>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</si>
  <si>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</si>
  <si>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</si>
  <si>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</si>
  <si>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</si>
  <si>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</si>
  <si>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</si>
  <si>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</si>
  <si>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</si>
  <si>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</si>
  <si>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</si>
  <si>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</si>
  <si>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</si>
  <si>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</si>
  <si>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</si>
  <si>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</si>
  <si>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</si>
  <si>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</si>
  <si>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</si>
  <si>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</si>
  <si>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</si>
  <si>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</si>
  <si>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</si>
  <si>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</si>
  <si>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</si>
  <si>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</si>
  <si>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</si>
  <si>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</si>
  <si>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</si>
  <si>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</si>
  <si>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</si>
  <si>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</si>
  <si>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</si>
  <si>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</si>
  <si>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</si>
  <si>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</si>
  <si>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</si>
  <si>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</si>
  <si>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</si>
  <si>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</si>
  <si>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</si>
  <si>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</si>
  <si>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</si>
  <si>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</si>
  <si>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</si>
  <si>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</si>
  <si>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</si>
  <si>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</si>
  <si>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</si>
  <si>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</si>
  <si>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</si>
  <si>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</si>
  <si>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</si>
  <si>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</si>
  <si>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</si>
  <si>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</si>
  <si>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</si>
  <si>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</si>
  <si>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</si>
  <si>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</si>
  <si>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</si>
  <si>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</si>
  <si>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</si>
  <si>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</si>
  <si>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</si>
  <si>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</si>
  <si>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</si>
  <si>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</si>
  <si>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</si>
  <si>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</si>
  <si>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</si>
  <si>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</si>
  <si>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</si>
  <si>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</si>
  <si>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</si>
  <si>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</si>
  <si>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</si>
  <si>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</si>
  <si>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</si>
  <si>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</si>
  <si>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</si>
  <si>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</si>
  <si>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</si>
  <si>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</si>
  <si>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</si>
  <si>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</si>
  <si>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</si>
  <si>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</si>
  <si>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</si>
  <si>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</si>
  <si>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</si>
  <si>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</si>
  <si>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</si>
  <si>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</si>
  <si>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</si>
  <si>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</si>
  <si>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</si>
  <si>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</si>
  <si>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</si>
  <si>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</si>
  <si>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</si>
  <si>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</si>
  <si>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</si>
  <si>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</si>
  <si>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</si>
  <si>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</si>
  <si>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</si>
  <si>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</si>
  <si>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</si>
  <si>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</si>
  <si>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</si>
  <si>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</si>
  <si>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</si>
  <si>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</si>
  <si>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</si>
  <si>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</si>
  <si>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</si>
  <si>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</si>
  <si>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</si>
  <si>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</si>
  <si>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</si>
  <si>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</si>
  <si>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</si>
  <si>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</si>
  <si>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</si>
  <si>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</si>
  <si>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</si>
  <si>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</si>
  <si>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</si>
  <si>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</si>
  <si>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</si>
  <si>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</si>
  <si>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</si>
  <si>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</si>
  <si>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</si>
  <si>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</si>
  <si>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</si>
  <si>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</si>
  <si>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</si>
  <si>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</si>
  <si>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</si>
  <si>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</si>
  <si>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</si>
  <si>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</si>
  <si>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</si>
  <si>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</si>
  <si>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</si>
  <si>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</si>
  <si>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</si>
  <si>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</si>
  <si>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</si>
  <si>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</si>
  <si>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</si>
  <si>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</si>
  <si>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</si>
  <si>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</si>
  <si>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</si>
  <si>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</si>
  <si>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</si>
  <si>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</si>
  <si>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</si>
  <si>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</si>
  <si>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</si>
  <si>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</si>
  <si>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</si>
  <si>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</si>
  <si>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</si>
  <si>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</si>
  <si>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</si>
  <si>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</si>
  <si>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</si>
  <si>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</si>
  <si>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</si>
  <si>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</si>
  <si>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</si>
  <si>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</si>
  <si>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</si>
  <si>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</si>
  <si>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</si>
  <si>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</si>
  <si>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</si>
  <si>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</si>
  <si>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</si>
  <si>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</si>
  <si>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</si>
  <si>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</si>
  <si>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</si>
  <si>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</si>
  <si>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</si>
  <si>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</si>
  <si>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</si>
  <si>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</si>
  <si>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</si>
  <si>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</si>
  <si>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</si>
  <si>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</si>
  <si>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</si>
  <si>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</si>
  <si>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</si>
  <si>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</si>
  <si>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</si>
  <si>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</si>
  <si>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</si>
  <si>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</si>
  <si>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</si>
  <si>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</si>
  <si>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</si>
  <si>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</si>
  <si>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</si>
  <si>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</si>
  <si>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</si>
  <si>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</si>
  <si>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</si>
  <si>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</si>
  <si>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</si>
  <si>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</si>
  <si>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</si>
  <si>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</si>
  <si>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</si>
  <si>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</si>
  <si>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</si>
  <si>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</si>
  <si>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</si>
  <si>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</si>
  <si>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</si>
  <si>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</si>
  <si>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</si>
  <si>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</si>
  <si>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</si>
  <si>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</si>
  <si>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</si>
  <si>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</si>
  <si>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</si>
  <si>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</si>
  <si>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</si>
  <si>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</si>
  <si>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</si>
  <si>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</si>
  <si>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</si>
  <si>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</si>
  <si>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</si>
  <si>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</si>
  <si>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</si>
  <si>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</si>
  <si>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</si>
  <si>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</si>
  <si>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</si>
  <si>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</si>
  <si>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</si>
  <si>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</si>
  <si>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</si>
  <si>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</si>
  <si>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</si>
  <si>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</si>
  <si>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</si>
  <si>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</si>
  <si>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</si>
  <si>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</si>
  <si>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</si>
  <si>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</si>
  <si>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</si>
  <si>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</si>
  <si>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</si>
  <si>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</si>
  <si>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</si>
  <si>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</si>
  <si>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</si>
  <si>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</si>
  <si>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</si>
  <si>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</si>
  <si>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</si>
  <si>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</si>
  <si>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</si>
  <si>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</si>
  <si>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</si>
  <si>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</si>
  <si>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</si>
  <si>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</si>
  <si>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</si>
  <si>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</si>
  <si>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</si>
  <si>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</si>
  <si>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</si>
  <si>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</si>
  <si>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</si>
  <si>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</si>
  <si>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</si>
  <si>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</si>
  <si>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</si>
  <si>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</si>
  <si>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</si>
  <si>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</si>
  <si>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</si>
  <si>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</si>
  <si>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</si>
  <si>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</si>
  <si>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</si>
  <si>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</si>
  <si>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</si>
  <si>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</si>
  <si>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</si>
  <si>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</si>
  <si>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</si>
  <si>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</si>
  <si>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</si>
  <si>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</si>
  <si>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</si>
  <si>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</si>
  <si>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</si>
  <si>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</si>
  <si>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</si>
  <si>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</si>
  <si>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</si>
  <si>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</si>
  <si>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</si>
  <si>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</si>
  <si>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</si>
  <si>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</si>
  <si>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</si>
  <si>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</si>
  <si>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</si>
  <si>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</si>
  <si>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</si>
  <si>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</si>
  <si>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</si>
  <si>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</si>
  <si>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</si>
  <si>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</si>
  <si>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</si>
  <si>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</si>
  <si>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</si>
  <si>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</si>
  <si>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</si>
  <si>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</si>
  <si>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</si>
  <si>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</si>
  <si>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</si>
  <si>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</si>
  <si>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</si>
  <si>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</si>
  <si>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</si>
  <si>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</si>
  <si>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</si>
  <si>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</si>
  <si>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</si>
  <si>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</si>
  <si>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</si>
  <si>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</si>
  <si>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</si>
  <si>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</si>
  <si>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</si>
  <si>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</si>
  <si>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</si>
  <si>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</si>
  <si>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</si>
  <si>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</si>
  <si>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</si>
  <si>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</si>
  <si>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</si>
  <si>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</si>
  <si>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</si>
  <si>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</si>
  <si>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</si>
  <si>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</si>
  <si>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</si>
  <si>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</si>
  <si>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</si>
  <si>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</si>
  <si>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</si>
  <si>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</si>
  <si>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</si>
  <si>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</si>
  <si>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</si>
  <si>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</si>
  <si>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</si>
  <si>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</si>
  <si>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</si>
  <si>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</si>
  <si>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</si>
  <si>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</si>
  <si>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</si>
  <si>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</si>
  <si>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</si>
  <si>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</si>
  <si>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</si>
  <si>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</si>
  <si>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</si>
  <si>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</si>
  <si>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</si>
  <si>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</si>
  <si>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</si>
  <si>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</si>
  <si>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</si>
  <si>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</si>
  <si>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</si>
  <si>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</si>
  <si>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</si>
  <si>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</si>
  <si>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</si>
  <si>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</si>
  <si>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</si>
  <si>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</si>
  <si>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</si>
  <si>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</si>
  <si>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</si>
  <si>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</si>
  <si>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</si>
  <si>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</si>
  <si>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</si>
  <si>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</si>
  <si>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</si>
  <si>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</si>
  <si>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</si>
  <si>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</si>
  <si>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</si>
  <si>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</si>
  <si>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</si>
  <si>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</si>
  <si>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</si>
  <si>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</si>
  <si>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</si>
  <si>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</si>
  <si>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</si>
  <si>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</si>
  <si>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</si>
  <si>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</si>
  <si>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</si>
  <si>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</si>
  <si>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</si>
  <si>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</si>
  <si>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</si>
  <si>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</si>
  <si>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</si>
  <si>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</si>
  <si>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</si>
  <si>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</si>
  <si>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</si>
  <si>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</si>
  <si>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</si>
  <si>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</si>
  <si>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</si>
  <si>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</si>
  <si>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</si>
  <si>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</si>
  <si>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</si>
  <si>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</si>
  <si>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</si>
  <si>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</si>
  <si>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</si>
  <si>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</si>
  <si>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</si>
  <si>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</si>
  <si>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</si>
  <si>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</si>
  <si>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</si>
  <si>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</si>
  <si>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</si>
  <si>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</si>
  <si>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</si>
  <si>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</si>
  <si>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</si>
  <si>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</si>
  <si>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</si>
  <si>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</si>
  <si>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</si>
  <si>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</si>
  <si>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</si>
  <si>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</si>
  <si>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</si>
  <si>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</si>
  <si>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</si>
  <si>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</si>
  <si>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</si>
  <si>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</si>
  <si>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</si>
  <si>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</si>
  <si>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</si>
  <si>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</si>
  <si>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</si>
  <si>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</si>
  <si>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</si>
  <si>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</si>
  <si>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</si>
  <si>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</si>
  <si>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</si>
  <si>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</si>
  <si>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</si>
  <si>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</si>
  <si>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</si>
  <si>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</si>
  <si>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</si>
  <si>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</si>
  <si>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</si>
  <si>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</si>
  <si>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</si>
  <si>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</si>
  <si>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</si>
  <si>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</si>
  <si>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</si>
  <si>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</si>
  <si>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</si>
  <si>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</si>
  <si>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</si>
  <si>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</si>
  <si>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</si>
  <si>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</si>
  <si>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</si>
  <si>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</si>
  <si>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</si>
  <si>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</si>
  <si>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</si>
  <si>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</si>
  <si>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</si>
  <si>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</si>
  <si>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</si>
  <si>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</si>
  <si>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</si>
  <si>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</si>
  <si>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</si>
  <si>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</si>
  <si>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</si>
  <si>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</si>
  <si>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</si>
  <si>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</si>
  <si>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</si>
  <si>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</si>
  <si>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</si>
  <si>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</si>
  <si>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</si>
  <si>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</si>
  <si>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</si>
  <si>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</si>
  <si>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</si>
  <si>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</si>
  <si>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</si>
  <si>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</si>
  <si>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</si>
  <si>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</si>
  <si>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</si>
  <si>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</si>
  <si>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</si>
  <si>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</si>
  <si>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</si>
  <si>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</si>
  <si>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</si>
  <si>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</si>
  <si>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</si>
  <si>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</si>
  <si>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</si>
  <si>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</si>
  <si>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</si>
  <si>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</si>
  <si>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</si>
  <si>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</si>
  <si>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</si>
  <si>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</si>
  <si>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</si>
  <si>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</si>
  <si>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</si>
  <si>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</si>
  <si>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</si>
  <si>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</si>
  <si>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</si>
  <si>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</si>
  <si>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</si>
  <si>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</si>
  <si>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</si>
  <si>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</si>
  <si>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</si>
  <si>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</si>
  <si>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</si>
  <si>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</si>
  <si>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</si>
  <si>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</si>
  <si>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</si>
  <si>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</si>
  <si>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</si>
  <si>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</si>
  <si>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</si>
  <si>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</si>
  <si>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</si>
  <si>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</si>
  <si>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</si>
  <si>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</si>
  <si>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</si>
  <si>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</si>
  <si>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</si>
  <si>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</si>
  <si>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</si>
  <si>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</si>
  <si>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</si>
  <si>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</si>
  <si>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</si>
  <si>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</si>
  <si>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</si>
  <si>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</si>
  <si>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</si>
  <si>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</si>
  <si>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</si>
  <si>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</si>
  <si>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</si>
  <si>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</si>
  <si>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</si>
  <si>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</si>
  <si>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</si>
  <si>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</si>
  <si>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</si>
  <si>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</si>
  <si>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</si>
  <si>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</si>
  <si>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</si>
  <si>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</si>
  <si>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</si>
  <si>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</si>
  <si>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</si>
  <si>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</si>
  <si>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</si>
  <si>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</si>
  <si>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</si>
  <si>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</si>
  <si>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</si>
  <si>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</si>
  <si>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</si>
  <si>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</si>
  <si>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</si>
  <si>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</si>
  <si>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</si>
  <si>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</si>
  <si>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</si>
  <si>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</si>
  <si>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</si>
  <si>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</si>
  <si>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</si>
  <si>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</si>
  <si>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</si>
  <si>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</si>
  <si>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</si>
  <si>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</si>
  <si>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</si>
  <si>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</si>
  <si>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</si>
  <si>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</si>
  <si>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</si>
  <si>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</si>
  <si>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</si>
  <si>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</si>
  <si>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</si>
  <si>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</si>
  <si>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</si>
  <si>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</si>
  <si>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</si>
  <si>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</si>
  <si>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</si>
  <si>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</si>
  <si>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</si>
  <si>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</si>
  <si>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</si>
  <si>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</si>
  <si>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</si>
  <si>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</si>
  <si>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</si>
  <si>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</si>
  <si>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</si>
  <si>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</si>
  <si>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</si>
  <si>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</si>
  <si>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</si>
  <si>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</si>
  <si>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</si>
  <si>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</si>
  <si>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</si>
  <si>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</si>
  <si>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</si>
  <si>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</si>
  <si>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</si>
  <si>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</si>
  <si>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</si>
  <si>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</si>
  <si>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</si>
  <si>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</si>
  <si>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</si>
  <si>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</si>
  <si>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</si>
  <si>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</si>
  <si>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</si>
  <si>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</si>
  <si>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</si>
  <si>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</si>
  <si>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</si>
  <si>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</si>
  <si>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</si>
  <si>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</si>
  <si>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</si>
  <si>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</si>
  <si>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</si>
  <si>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</si>
  <si>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</si>
  <si>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</si>
  <si>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</si>
  <si>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</si>
  <si>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</si>
  <si>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</si>
  <si>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</si>
  <si>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</si>
  <si>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</si>
  <si>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</si>
  <si>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</si>
  <si>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</si>
  <si>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</si>
  <si>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</si>
  <si>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</si>
  <si>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</si>
  <si>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</si>
  <si>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</si>
  <si>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</si>
  <si>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</si>
  <si>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</si>
  <si>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</si>
  <si>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</si>
  <si>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</si>
  <si>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</si>
  <si>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</si>
  <si>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</si>
  <si>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</si>
  <si>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</si>
  <si>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</si>
  <si>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</si>
  <si>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</si>
  <si>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</si>
  <si>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</si>
  <si>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</si>
  <si>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</si>
  <si>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</si>
  <si>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</si>
  <si>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</si>
  <si>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</si>
  <si>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</si>
  <si>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</si>
  <si>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</si>
  <si>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</si>
  <si>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</si>
  <si>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</si>
  <si>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</si>
  <si>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</si>
  <si>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</si>
  <si>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</si>
  <si>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</si>
  <si>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</si>
  <si>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</si>
  <si>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</si>
  <si>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</si>
  <si>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</si>
  <si>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</si>
  <si>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</si>
  <si>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</si>
  <si>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</si>
  <si>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</si>
  <si>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</si>
  <si>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</si>
  <si>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</si>
  <si>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</si>
  <si>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</si>
  <si>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</si>
  <si>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</si>
  <si>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</si>
  <si>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</si>
  <si>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</si>
  <si>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</si>
  <si>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</si>
  <si>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</si>
  <si>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</si>
  <si>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</si>
  <si>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</si>
  <si>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</si>
  <si>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</si>
  <si>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</si>
  <si>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</si>
  <si>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</si>
  <si>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</si>
  <si>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</si>
  <si>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</si>
  <si>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</si>
  <si>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</si>
  <si>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</si>
  <si>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</si>
  <si>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</si>
  <si>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</si>
  <si>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</si>
  <si>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</si>
  <si>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</si>
  <si>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</si>
  <si>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</si>
  <si>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</si>
  <si>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</si>
  <si>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</si>
  <si>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</si>
  <si>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</si>
  <si>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</si>
  <si>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</si>
  <si>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</si>
  <si>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</si>
  <si>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</si>
  <si>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</si>
  <si>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</si>
  <si>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</si>
  <si>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</si>
  <si>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</si>
  <si>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</si>
  <si>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</si>
  <si>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</si>
  <si>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</si>
  <si>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</si>
  <si>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</si>
  <si>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</si>
  <si>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</si>
  <si>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</si>
  <si>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</si>
  <si>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</si>
  <si>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</si>
  <si>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</si>
  <si>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</si>
  <si>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</si>
  <si>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</si>
  <si>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</si>
  <si>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</si>
  <si>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</si>
  <si>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</si>
  <si>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</si>
  <si>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</si>
  <si>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</si>
  <si>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</si>
  <si>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</si>
  <si>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</si>
  <si>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</si>
  <si>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</si>
  <si>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</si>
  <si>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</si>
  <si>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</si>
  <si>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</si>
  <si>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</si>
  <si>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</si>
  <si>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</si>
  <si>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</si>
  <si>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</si>
  <si>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</si>
  <si>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</si>
  <si>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</si>
  <si>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</si>
  <si>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</si>
  <si>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</si>
  <si>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</si>
  <si>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</si>
  <si>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</si>
  <si>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</si>
  <si>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</si>
  <si>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</si>
  <si>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</si>
  <si>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</si>
  <si>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</si>
  <si>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</si>
  <si>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</si>
  <si>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</si>
  <si>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</si>
  <si>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</si>
  <si>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</si>
  <si>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</si>
  <si>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</si>
  <si>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</si>
  <si>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</si>
  <si>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</si>
  <si>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</si>
  <si>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</si>
  <si>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</si>
  <si>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</si>
  <si>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</si>
  <si>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</si>
  <si>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</si>
  <si>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</si>
  <si>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</si>
  <si>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</si>
  <si>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</si>
  <si>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</si>
  <si>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</si>
  <si>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</si>
  <si>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</si>
  <si>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</si>
  <si>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</si>
  <si>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</si>
  <si>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</si>
  <si>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</si>
  <si>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</si>
  <si>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</si>
  <si>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</si>
  <si>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</si>
  <si>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</si>
  <si>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</si>
  <si>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</si>
  <si>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</si>
  <si>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</si>
  <si>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</si>
  <si>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</si>
  <si>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</si>
  <si>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</si>
  <si>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</si>
  <si>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</si>
  <si>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</si>
  <si>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</si>
  <si>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</si>
  <si>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</si>
  <si>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</si>
  <si>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</si>
  <si>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</si>
  <si>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</si>
  <si>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</si>
  <si>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</si>
  <si>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</si>
  <si>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</si>
  <si>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</si>
  <si>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</si>
  <si>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</si>
  <si>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</si>
  <si>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</si>
  <si>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</si>
  <si>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</si>
  <si>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</si>
  <si>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</si>
  <si>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</si>
  <si>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</si>
  <si>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</si>
  <si>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</si>
  <si>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</si>
  <si>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</si>
  <si>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</si>
  <si>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</si>
  <si>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</si>
  <si>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</si>
  <si>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</si>
  <si>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</si>
  <si>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</si>
  <si>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</si>
  <si>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</si>
  <si>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</si>
  <si>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</si>
  <si>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</si>
  <si>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</si>
  <si>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</si>
  <si>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</si>
  <si>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</si>
  <si>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</si>
  <si>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</si>
  <si>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</si>
  <si>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</si>
  <si>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</si>
  <si>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</si>
  <si>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</si>
  <si>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</si>
  <si>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</si>
  <si>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</si>
  <si>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</si>
  <si>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</si>
  <si>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</si>
  <si>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</si>
  <si>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</si>
  <si>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</si>
  <si>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</si>
  <si>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</si>
  <si>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</si>
  <si>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</si>
  <si>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</si>
  <si>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</si>
  <si>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</si>
  <si>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</si>
  <si>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</si>
  <si>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</si>
  <si>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</si>
  <si>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</si>
  <si>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</si>
  <si>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</si>
  <si>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</si>
  <si>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</si>
  <si>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</si>
  <si>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</si>
  <si>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</si>
  <si>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</si>
  <si>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</si>
  <si>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</si>
  <si>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</si>
  <si>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</si>
  <si>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</si>
  <si>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</si>
  <si>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</si>
  <si>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</si>
  <si>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</si>
  <si>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</si>
  <si>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</si>
  <si>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</si>
  <si>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</si>
  <si>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</si>
  <si>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</si>
  <si>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</si>
  <si>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</si>
  <si>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</si>
  <si>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</si>
  <si>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</si>
  <si>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</si>
  <si>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</si>
  <si>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</si>
  <si>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</si>
  <si>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</si>
  <si>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</si>
  <si>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</si>
  <si>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</si>
  <si>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</si>
  <si>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</si>
  <si>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</si>
  <si>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</si>
  <si>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</si>
  <si>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</si>
  <si>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</si>
  <si>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</si>
  <si>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</si>
  <si>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</si>
  <si>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</si>
  <si>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</si>
  <si>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</si>
  <si>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</si>
  <si>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</si>
  <si>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</si>
  <si>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</si>
  <si>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</si>
  <si>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</si>
  <si>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</si>
  <si>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</si>
  <si>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</si>
  <si>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</si>
  <si>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</si>
  <si>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</si>
  <si>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</si>
  <si>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</si>
  <si>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</si>
  <si>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</si>
  <si>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</si>
  <si>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</si>
  <si>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</si>
  <si>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</si>
  <si>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</si>
  <si>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</si>
  <si>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</si>
  <si>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</si>
  <si>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</si>
  <si>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</si>
  <si>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</si>
  <si>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</si>
  <si>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</si>
  <si>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</si>
  <si>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</si>
  <si>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</si>
  <si>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</si>
  <si>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</si>
  <si>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</si>
  <si>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</si>
  <si>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</si>
  <si>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</si>
  <si>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</si>
  <si>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</si>
  <si>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</si>
  <si>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</si>
  <si>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</si>
  <si>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</si>
  <si>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</si>
  <si>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</si>
  <si>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</si>
  <si>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</si>
  <si>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</si>
  <si>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</si>
  <si>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</si>
  <si>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</si>
  <si>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</si>
  <si>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</si>
  <si>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</si>
  <si>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</si>
  <si>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</si>
  <si>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</si>
  <si>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</si>
  <si>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</si>
  <si>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</si>
  <si>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</si>
  <si>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</si>
  <si>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</si>
  <si>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</si>
  <si>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</si>
  <si>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</si>
  <si>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</si>
  <si>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</si>
  <si>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</si>
  <si>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</si>
  <si>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</si>
  <si>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</si>
  <si>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</si>
  <si>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</si>
  <si>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</si>
  <si>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</si>
  <si>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</si>
  <si>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</si>
  <si>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</si>
  <si>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</si>
  <si>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</si>
  <si>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</si>
  <si>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</si>
  <si>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</si>
  <si>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</si>
  <si>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</si>
  <si>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</si>
  <si>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</si>
  <si>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</si>
  <si>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</si>
  <si>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</si>
  <si>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</si>
  <si>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</si>
  <si>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</si>
  <si>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</si>
  <si>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</si>
  <si>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</si>
  <si>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</si>
  <si>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</si>
  <si>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</si>
  <si>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</si>
  <si>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</si>
  <si>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</si>
  <si>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</si>
  <si>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</si>
  <si>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</si>
  <si>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</si>
  <si>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</si>
  <si>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</si>
  <si>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</si>
  <si>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</si>
  <si>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</si>
  <si>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</si>
  <si>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</si>
  <si>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</si>
  <si>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</si>
  <si>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</si>
  <si>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</si>
  <si>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</si>
  <si>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</si>
  <si>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</si>
  <si>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</si>
  <si>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</si>
  <si>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</si>
  <si>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</si>
  <si>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</si>
  <si>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</si>
  <si>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</si>
  <si>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</si>
  <si>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</si>
  <si>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</si>
  <si>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</si>
  <si>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</si>
  <si>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</si>
  <si>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</si>
  <si>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</si>
  <si>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</si>
  <si>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</si>
  <si>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</si>
  <si>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</si>
  <si>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</si>
  <si>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</si>
  <si>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</si>
  <si>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</si>
  <si>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</si>
  <si>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</si>
  <si>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</si>
  <si>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</si>
  <si>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</si>
  <si>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</si>
  <si>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</si>
  <si>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</si>
  <si>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</si>
  <si>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</si>
  <si>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</si>
  <si>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</si>
  <si>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</si>
  <si>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</si>
  <si>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</si>
  <si>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</si>
  <si>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</si>
  <si>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</si>
  <si>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</si>
  <si>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</si>
  <si>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</si>
  <si>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</si>
  <si>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</si>
  <si>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</si>
  <si>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</si>
  <si>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</si>
  <si>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</si>
  <si>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</si>
  <si>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</si>
  <si>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</si>
  <si>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</si>
  <si>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</si>
  <si>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</si>
  <si>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</si>
  <si>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</si>
  <si>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</si>
  <si>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</si>
  <si>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</si>
  <si>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</si>
  <si>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</si>
  <si>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</si>
  <si>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</si>
  <si>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</si>
  <si>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</si>
  <si>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</si>
  <si>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</si>
  <si>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</si>
  <si>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</si>
  <si>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</si>
  <si>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</si>
  <si>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</si>
  <si>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</si>
  <si>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</si>
  <si>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</si>
  <si>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</si>
  <si>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</si>
  <si>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</si>
  <si>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</si>
  <si>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</si>
  <si>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</si>
  <si>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</si>
  <si>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</si>
  <si>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</si>
  <si>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</si>
  <si>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</si>
  <si>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</si>
  <si>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</si>
  <si>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</si>
  <si>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</si>
  <si>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</si>
  <si>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</si>
  <si>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</si>
  <si>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</si>
  <si>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</si>
  <si>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</si>
  <si>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</si>
  <si>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</si>
  <si>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</si>
  <si>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</si>
  <si>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</si>
  <si>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</si>
  <si>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</si>
  <si>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</si>
  <si>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</si>
  <si>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</si>
  <si>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</si>
  <si>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</si>
  <si>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</si>
  <si>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</si>
  <si>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</si>
  <si>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</si>
  <si>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</si>
  <si>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</si>
  <si>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</si>
  <si>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</si>
  <si>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</si>
  <si>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</si>
  <si>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</si>
  <si>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</si>
  <si>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</si>
  <si>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</si>
  <si>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</si>
  <si>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</si>
  <si>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</si>
  <si>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</si>
  <si>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</si>
  <si>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</si>
  <si>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</si>
  <si>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</si>
  <si>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</si>
  <si>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</si>
  <si>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</si>
  <si>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</si>
  <si>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</si>
  <si>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</si>
  <si>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</si>
  <si>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</si>
  <si>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</si>
  <si>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</si>
  <si>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</si>
  <si>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</si>
  <si>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</si>
  <si>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</si>
  <si>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</si>
  <si>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</si>
  <si>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</si>
  <si>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</si>
  <si>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</si>
  <si>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</si>
  <si>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</si>
  <si>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</si>
  <si>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</si>
  <si>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</si>
  <si>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</si>
  <si>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</si>
  <si>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</si>
  <si>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</si>
  <si>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</si>
  <si>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</si>
  <si>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</si>
  <si>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</si>
  <si>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</si>
  <si>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</si>
  <si>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</si>
  <si>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</si>
  <si>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</si>
  <si>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</si>
  <si>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</si>
  <si>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</si>
  <si>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</si>
  <si>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</si>
  <si>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</si>
  <si>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</si>
  <si>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</si>
  <si>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</si>
  <si>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</si>
  <si>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</si>
  <si>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</si>
  <si>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</si>
  <si>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</si>
  <si>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</si>
  <si>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</si>
  <si>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</si>
  <si>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</si>
  <si>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</si>
  <si>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</si>
  <si>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</si>
  <si>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</si>
  <si>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</si>
  <si>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</si>
  <si>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</si>
  <si>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</si>
  <si>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</si>
  <si>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</si>
  <si>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</si>
  <si>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</si>
  <si>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</si>
  <si>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</si>
  <si>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</si>
  <si>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</si>
  <si>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</si>
  <si>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</si>
  <si>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</si>
  <si>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</si>
  <si>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</si>
  <si>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</si>
  <si>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</si>
  <si>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</si>
  <si>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</si>
  <si>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</si>
  <si>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</si>
  <si>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</si>
  <si>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</si>
  <si>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</si>
  <si>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</si>
  <si>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</si>
  <si>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</si>
  <si>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</si>
  <si>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</si>
  <si>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</si>
  <si>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</si>
  <si>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</si>
  <si>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</si>
  <si>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</si>
  <si>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</si>
  <si>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</si>
  <si>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</si>
  <si>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</si>
  <si>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</si>
  <si>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</si>
  <si>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</si>
  <si>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</si>
  <si>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</si>
  <si>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</si>
  <si>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</si>
  <si>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</si>
  <si>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</si>
  <si>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</si>
  <si>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</si>
  <si>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</si>
  <si>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</si>
  <si>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</si>
  <si>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</si>
  <si>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</si>
  <si>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</si>
  <si>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</si>
  <si>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</si>
  <si>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</si>
  <si>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</si>
  <si>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</si>
  <si>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</si>
  <si>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</si>
  <si>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</si>
  <si>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</si>
  <si>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</si>
  <si>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</si>
  <si>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</si>
  <si>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</si>
  <si>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</si>
  <si>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</si>
  <si>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</si>
  <si>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</si>
  <si>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</si>
  <si>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</si>
  <si>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</si>
  <si>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</si>
  <si>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</si>
  <si>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</si>
  <si>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</si>
  <si>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</si>
  <si>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</si>
  <si>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</si>
  <si>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</si>
  <si>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</si>
  <si>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</si>
  <si>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</si>
  <si>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</si>
  <si>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</si>
  <si>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</si>
  <si>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</si>
  <si>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</si>
  <si>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</si>
  <si>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</si>
  <si>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</si>
  <si>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</si>
  <si>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</si>
  <si>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</si>
  <si>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</si>
  <si>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</si>
  <si>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</si>
  <si>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</si>
  <si>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</si>
  <si>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</si>
  <si>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</si>
  <si>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</si>
  <si>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</si>
  <si>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</si>
  <si>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</si>
  <si>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</si>
  <si>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</si>
  <si>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</si>
  <si>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</si>
  <si>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</si>
  <si>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</si>
  <si>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</si>
  <si>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</si>
  <si>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</si>
  <si>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</si>
  <si>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</si>
  <si>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</si>
  <si>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</si>
  <si>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</si>
  <si>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</si>
  <si>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</si>
  <si>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</si>
  <si>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</si>
  <si>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</si>
  <si>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</si>
  <si>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</si>
  <si>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</si>
  <si>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</si>
  <si>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</si>
  <si>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</si>
  <si>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</si>
  <si>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</si>
  <si>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</si>
  <si>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</si>
  <si>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</si>
  <si>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</si>
  <si>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</si>
  <si>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</si>
  <si>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</si>
  <si>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</si>
  <si>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</si>
  <si>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</si>
  <si>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</si>
  <si>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</si>
  <si>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</si>
  <si>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</si>
  <si>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</si>
  <si>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</si>
  <si>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</si>
  <si>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</si>
  <si>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</si>
  <si>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</si>
  <si>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</si>
  <si>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</si>
  <si>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</si>
  <si>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</si>
  <si>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</si>
  <si>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</si>
  <si>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</si>
  <si>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</si>
  <si>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</si>
  <si>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</si>
  <si>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</si>
  <si>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</si>
  <si>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</si>
  <si>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</si>
  <si>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</si>
  <si>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</si>
  <si>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</si>
  <si>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</si>
  <si>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</si>
  <si>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</si>
  <si>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</si>
  <si>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</si>
  <si>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</si>
  <si>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</si>
  <si>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</si>
  <si>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</si>
  <si>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</si>
  <si>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</si>
  <si>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</si>
  <si>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</si>
  <si>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</si>
  <si>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</si>
  <si>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</si>
  <si>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</si>
  <si>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</si>
  <si>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</si>
  <si>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</si>
  <si>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</si>
  <si>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</si>
  <si>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</si>
  <si>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</si>
  <si>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</si>
  <si>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</si>
  <si>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</si>
  <si>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</si>
  <si>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</si>
  <si>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</si>
  <si>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</si>
  <si>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</si>
  <si>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</si>
  <si>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</si>
  <si>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</si>
  <si>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</si>
  <si>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</si>
  <si>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</si>
  <si>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</si>
  <si>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</si>
  <si>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</si>
  <si>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</si>
  <si>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</si>
  <si>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</si>
  <si>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</si>
  <si>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</si>
  <si>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</si>
  <si>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</si>
  <si>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</si>
  <si>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</si>
  <si>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</si>
  <si>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</si>
  <si>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</si>
  <si>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</si>
  <si>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</si>
  <si>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</si>
  <si>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</si>
  <si>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</si>
  <si>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</si>
  <si>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</si>
  <si>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</si>
  <si>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</si>
  <si>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</si>
  <si>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</si>
  <si>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</si>
  <si>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</si>
  <si>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</si>
  <si>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</si>
  <si>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</si>
  <si>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</si>
  <si>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</si>
  <si>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</si>
  <si>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</si>
  <si>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</si>
  <si>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</si>
  <si>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</si>
  <si>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</si>
  <si>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</si>
  <si>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</si>
  <si>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</si>
  <si>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</si>
  <si>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</si>
  <si>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</si>
  <si>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</si>
  <si>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</si>
  <si>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</si>
  <si>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</si>
  <si>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</si>
  <si>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</si>
  <si>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</si>
  <si>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</si>
  <si>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</si>
  <si>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</si>
  <si>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</si>
  <si>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</si>
  <si>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</si>
  <si>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</si>
  <si>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</si>
  <si>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</si>
  <si>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</si>
  <si>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</si>
  <si>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</si>
  <si>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</si>
  <si>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</si>
  <si>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</si>
  <si>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</si>
  <si>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</si>
  <si>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</si>
  <si>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</si>
  <si>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</si>
  <si>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</si>
  <si>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</si>
  <si>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</si>
  <si>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</si>
  <si>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</si>
  <si>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</si>
  <si>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</si>
  <si>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</si>
  <si>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</si>
  <si>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</si>
  <si>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</si>
  <si>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</si>
  <si>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</si>
  <si>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</si>
  <si>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</si>
  <si>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</si>
  <si>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</si>
  <si>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</si>
  <si>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</si>
  <si>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</si>
  <si>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</si>
  <si>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</si>
  <si>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</si>
  <si>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</si>
  <si>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</si>
  <si>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</si>
  <si>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</si>
  <si>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</si>
  <si>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</si>
  <si>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</si>
  <si>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</si>
  <si>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</si>
  <si>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</si>
  <si>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</si>
  <si>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</si>
  <si>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</si>
  <si>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</si>
  <si>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</si>
  <si>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</si>
  <si>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</si>
  <si>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</si>
  <si>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</si>
  <si>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</si>
  <si>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</si>
  <si>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</si>
  <si>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</si>
  <si>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</si>
  <si>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</si>
  <si>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</si>
  <si>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</si>
  <si>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</si>
  <si>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</si>
  <si>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</si>
  <si>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</si>
  <si>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</si>
  <si>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</si>
  <si>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</si>
  <si>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</si>
  <si>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</si>
  <si>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</si>
  <si>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</si>
  <si>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</si>
  <si>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</si>
  <si>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</si>
  <si>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</si>
  <si>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</si>
  <si>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</si>
  <si>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</si>
  <si>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</si>
  <si>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</si>
  <si>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</si>
  <si>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</si>
  <si>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</si>
  <si>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</si>
  <si>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</si>
  <si>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</si>
  <si>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</si>
  <si>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</si>
  <si>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</si>
  <si>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</si>
  <si>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</si>
  <si>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</si>
  <si>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</si>
  <si>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</si>
  <si>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</si>
  <si>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</si>
  <si>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</si>
  <si>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</si>
  <si>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</si>
  <si>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</si>
  <si>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</si>
  <si>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</si>
  <si>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</si>
  <si>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</si>
  <si>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</si>
  <si>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</si>
  <si>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</si>
  <si>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</si>
  <si>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</si>
  <si>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</si>
  <si>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</si>
  <si>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</si>
  <si>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</si>
  <si>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</si>
  <si>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</si>
  <si>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</si>
  <si>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</si>
  <si>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</si>
  <si>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</si>
  <si>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</si>
  <si>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</si>
  <si>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</si>
  <si>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</si>
  <si>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</si>
  <si>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</si>
  <si>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</si>
  <si>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</si>
  <si>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</si>
  <si>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</si>
  <si>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</si>
  <si>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</si>
  <si>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</si>
  <si>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</si>
  <si>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</si>
  <si>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</si>
  <si>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</si>
  <si>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</si>
  <si>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</si>
  <si>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</si>
  <si>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</si>
  <si>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</si>
  <si>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</si>
  <si>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</si>
  <si>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</si>
  <si>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</si>
  <si>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</si>
  <si>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</si>
  <si>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</si>
  <si>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</si>
  <si>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</si>
  <si>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</si>
  <si>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</si>
  <si>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</si>
  <si>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</si>
  <si>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</si>
  <si>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</si>
  <si>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</si>
  <si>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</si>
  <si>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</si>
  <si>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</si>
  <si>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</si>
  <si>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</si>
  <si>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</si>
  <si>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</si>
  <si>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</si>
  <si>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</si>
  <si>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</si>
  <si>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</si>
  <si>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</si>
  <si>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</si>
  <si>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</si>
  <si>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</si>
  <si>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</si>
  <si>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</si>
  <si>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</si>
  <si>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</si>
  <si>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</si>
  <si>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</si>
  <si>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</si>
  <si>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</si>
  <si>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</si>
  <si>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</si>
  <si>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</si>
  <si>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</si>
  <si>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</si>
  <si>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</si>
  <si>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</si>
  <si>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</si>
  <si>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</si>
  <si>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</si>
  <si>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</si>
  <si>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</si>
  <si>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</si>
  <si>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</si>
  <si>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</si>
  <si>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</si>
  <si>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</si>
  <si>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</si>
  <si>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</si>
  <si>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</si>
  <si>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</si>
  <si>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</si>
  <si>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</si>
  <si>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</si>
  <si>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</si>
  <si>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</si>
  <si>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</si>
  <si>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</si>
  <si>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</si>
  <si>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</si>
  <si>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</si>
  <si>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</si>
  <si>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</si>
  <si>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</si>
  <si>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</si>
  <si>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</si>
  <si>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</si>
  <si>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</si>
  <si>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</si>
  <si>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</si>
  <si>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</si>
  <si>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</si>
  <si>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</si>
  <si>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</si>
  <si>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</si>
  <si>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</si>
  <si>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</si>
  <si>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</si>
  <si>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</si>
  <si>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</si>
  <si>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</si>
  <si>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</si>
  <si>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</si>
  <si>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</si>
  <si>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</si>
  <si>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</si>
  <si>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</si>
  <si>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</si>
  <si>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</si>
  <si>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</si>
  <si>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</si>
  <si>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</si>
  <si>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</si>
  <si>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</si>
  <si>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</si>
  <si>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</si>
  <si>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</si>
  <si>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</si>
  <si>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</si>
  <si>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</si>
  <si>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</si>
  <si>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</si>
  <si>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</si>
  <si>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</si>
  <si>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</si>
  <si>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</si>
  <si>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</si>
  <si>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</si>
  <si>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</si>
  <si>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</si>
  <si>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</si>
  <si>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</si>
  <si>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</si>
  <si>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</si>
  <si>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</si>
  <si>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</si>
  <si>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</si>
  <si>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</si>
  <si>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</si>
  <si>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</si>
  <si>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</si>
  <si>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</si>
  <si>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</si>
  <si>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</si>
  <si>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</si>
  <si>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</si>
  <si>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</si>
  <si>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</si>
  <si>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</si>
  <si>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</si>
  <si>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</si>
  <si>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</si>
  <si>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</si>
  <si>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</si>
  <si>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</si>
  <si>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</si>
  <si>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</si>
  <si>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</si>
  <si>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</si>
  <si>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</si>
  <si>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</si>
  <si>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</si>
  <si>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</si>
  <si>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</si>
  <si>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</si>
  <si>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</si>
  <si>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</si>
  <si>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</si>
  <si>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</si>
  <si>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</si>
  <si>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</si>
  <si>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</si>
  <si>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</si>
  <si>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</si>
  <si>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</si>
  <si>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</si>
  <si>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</si>
  <si>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</si>
  <si>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</si>
  <si>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</si>
  <si>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</si>
  <si>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</si>
  <si>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</si>
  <si>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</si>
  <si>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</si>
  <si>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</si>
  <si>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</si>
  <si>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</si>
  <si>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</si>
  <si>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</si>
  <si>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</si>
  <si>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</si>
  <si>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</si>
  <si>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</si>
  <si>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</si>
  <si>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</si>
  <si>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</si>
  <si>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</si>
  <si>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</si>
  <si>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</si>
  <si>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</si>
  <si>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</si>
  <si>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</si>
  <si>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</si>
  <si>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</si>
  <si>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</si>
  <si>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</si>
  <si>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</si>
  <si>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</si>
  <si>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</si>
  <si>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</si>
  <si>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</si>
  <si>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</si>
  <si>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</si>
  <si>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</si>
  <si>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</si>
  <si>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</si>
  <si>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</si>
  <si>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</si>
  <si>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</si>
  <si>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</si>
  <si>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</si>
  <si>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</si>
  <si>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</si>
  <si>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</si>
  <si>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</si>
  <si>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</si>
  <si>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</si>
  <si>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</si>
  <si>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</si>
  <si>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</si>
  <si>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</si>
  <si>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</si>
  <si>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</si>
  <si>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</si>
  <si>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</si>
  <si>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</si>
  <si>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</si>
  <si>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</si>
  <si>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</si>
  <si>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</si>
  <si>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</si>
  <si>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</si>
  <si>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</si>
  <si>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</si>
  <si>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</si>
  <si>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</si>
  <si>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</si>
  <si>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</si>
  <si>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</si>
  <si>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</si>
  <si>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</si>
  <si>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</si>
  <si>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</si>
  <si>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</si>
  <si>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</si>
  <si>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</si>
  <si>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</si>
  <si>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</si>
  <si>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</si>
  <si>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</si>
  <si>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</si>
  <si>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</si>
  <si>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</si>
  <si>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</si>
  <si>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</si>
  <si>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</si>
  <si>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</si>
  <si>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</si>
  <si>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</si>
  <si>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</si>
  <si>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</si>
  <si>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</si>
  <si>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</si>
  <si>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</si>
  <si>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</si>
  <si>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</si>
  <si>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</si>
  <si>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</si>
  <si>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</si>
  <si>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</si>
  <si>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</si>
  <si>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</si>
  <si>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</si>
  <si>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</si>
  <si>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</si>
  <si>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</si>
  <si>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</si>
  <si>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</si>
  <si>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</si>
  <si>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</si>
  <si>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</si>
  <si>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</si>
  <si>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</si>
  <si>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</si>
  <si>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</si>
  <si>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</si>
  <si>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</si>
  <si>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</si>
  <si>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</si>
  <si>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</si>
  <si>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</si>
  <si>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</si>
  <si>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</si>
  <si>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</si>
  <si>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</si>
  <si>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</si>
  <si>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</si>
  <si>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</si>
  <si>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</si>
  <si>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</si>
  <si>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</si>
  <si>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</si>
  <si>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</si>
  <si>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</si>
  <si>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</si>
  <si>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</si>
  <si>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</si>
  <si>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</si>
  <si>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</si>
  <si>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</si>
  <si>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</si>
  <si>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</si>
  <si>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</si>
  <si>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</si>
  <si>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</si>
  <si>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</si>
  <si>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</si>
  <si>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</si>
  <si>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</si>
  <si>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</si>
  <si>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</si>
  <si>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</si>
  <si>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</si>
  <si>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</si>
  <si>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</si>
  <si>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</si>
  <si>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</si>
  <si>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</si>
  <si>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</si>
  <si>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</si>
  <si>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</si>
  <si>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</si>
  <si>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</si>
  <si>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</si>
  <si>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</si>
  <si>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</si>
  <si>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</si>
  <si>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</si>
  <si>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</si>
  <si>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</si>
  <si>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</si>
  <si>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</si>
  <si>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</si>
  <si>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</si>
  <si>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</si>
  <si>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</si>
  <si>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</si>
  <si>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</si>
  <si>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</si>
  <si>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</si>
  <si>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</si>
  <si>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</si>
  <si>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</si>
  <si>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</si>
  <si>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</si>
  <si>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</si>
  <si>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</si>
  <si>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</si>
  <si>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</si>
  <si>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</si>
  <si>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</si>
  <si>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</si>
  <si>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</si>
  <si>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</si>
  <si>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</si>
  <si>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</si>
  <si>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</si>
  <si>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</si>
  <si>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</si>
  <si>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</si>
  <si>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</si>
  <si>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</si>
  <si>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</si>
  <si>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</si>
  <si>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</si>
  <si>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</si>
  <si>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</si>
  <si>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</si>
  <si>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</si>
  <si>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</si>
  <si>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</si>
  <si>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</si>
  <si>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</si>
  <si>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</si>
  <si>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</si>
  <si>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</si>
  <si>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</si>
  <si>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</si>
  <si>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</si>
  <si>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</si>
  <si>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</si>
  <si>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</si>
  <si>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</si>
  <si>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</si>
  <si>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</si>
  <si>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</si>
  <si>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</si>
  <si>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</si>
  <si>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</si>
  <si>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</si>
  <si>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</si>
  <si>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</si>
  <si>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</si>
  <si>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</si>
  <si>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</si>
  <si>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</si>
  <si>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</si>
  <si>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</si>
  <si>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</si>
  <si>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</si>
  <si>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</si>
  <si>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</si>
  <si>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</si>
  <si>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</si>
  <si>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</si>
  <si>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</si>
  <si>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</si>
  <si>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</si>
  <si>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</si>
  <si>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</si>
  <si>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</si>
  <si>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</si>
  <si>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</si>
  <si>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</si>
  <si>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</si>
  <si>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</si>
  <si>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</si>
  <si>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</si>
  <si>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</si>
  <si>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</si>
  <si>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</si>
  <si>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</si>
  <si>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</si>
  <si>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</si>
  <si>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</si>
  <si>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</si>
  <si>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</si>
  <si>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</si>
  <si>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</si>
  <si>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</si>
  <si>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</si>
  <si>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</si>
  <si>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</si>
  <si>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</si>
  <si>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</si>
  <si>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</si>
  <si>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</si>
  <si>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</si>
  <si>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</si>
  <si>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</si>
  <si>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</si>
  <si>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</si>
  <si>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</si>
  <si>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</si>
  <si>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</si>
  <si>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</si>
  <si>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</si>
  <si>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</si>
  <si>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</si>
  <si>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</si>
  <si>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</si>
  <si>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</si>
  <si>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</si>
  <si>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</si>
  <si>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</si>
  <si>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</si>
  <si>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</si>
  <si>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</si>
  <si>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</si>
  <si>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</si>
  <si>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</si>
  <si>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</si>
  <si>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</si>
  <si>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</si>
  <si>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</si>
  <si>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</si>
  <si>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</si>
  <si>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</si>
  <si>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</si>
  <si>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</si>
  <si>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</si>
  <si>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</si>
  <si>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</si>
  <si>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</si>
  <si>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</si>
  <si>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</si>
  <si>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</si>
  <si>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</si>
  <si>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</si>
  <si>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</si>
  <si>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</si>
  <si>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</si>
  <si>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</si>
  <si>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</si>
  <si>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</si>
  <si>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</si>
  <si>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</si>
  <si>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</si>
  <si>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</si>
  <si>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</si>
  <si>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</si>
  <si>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</si>
  <si>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</si>
  <si>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</si>
  <si>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</si>
  <si>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</si>
  <si>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</si>
  <si>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</si>
  <si>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</si>
  <si>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</si>
  <si>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</si>
  <si>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</si>
  <si>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</si>
  <si>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</si>
  <si>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</si>
  <si>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</si>
  <si>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</si>
  <si>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</si>
  <si>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</si>
  <si>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</si>
  <si>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</si>
  <si>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</si>
  <si>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</si>
  <si>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</si>
  <si>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</si>
  <si>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</si>
  <si>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</si>
  <si>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</si>
  <si>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</si>
  <si>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</si>
  <si>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</si>
  <si>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</si>
  <si>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</si>
  <si>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</si>
  <si>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</si>
  <si>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</si>
  <si>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</si>
  <si>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</si>
  <si>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</si>
  <si>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</si>
  <si>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</si>
  <si>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</si>
  <si>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</si>
  <si>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</si>
  <si>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</si>
  <si>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</si>
  <si>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</si>
  <si>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</si>
  <si>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</si>
  <si>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</si>
  <si>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</si>
  <si>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</si>
  <si>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</si>
  <si>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</si>
  <si>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</si>
  <si>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</si>
  <si>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</si>
  <si>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</si>
  <si>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</si>
  <si>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</si>
  <si>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</si>
  <si>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</si>
  <si>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</si>
  <si>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</si>
  <si>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</si>
  <si>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</si>
  <si>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</si>
  <si>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</si>
  <si>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</si>
  <si>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</si>
  <si>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</si>
  <si>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</si>
  <si>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</si>
  <si>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</si>
  <si>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</si>
  <si>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</si>
  <si>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</si>
  <si>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</si>
  <si>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</si>
  <si>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</si>
  <si>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</si>
  <si>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</si>
  <si>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</si>
  <si>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</si>
  <si>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</si>
  <si>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</si>
  <si>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</si>
  <si>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</si>
  <si>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</si>
  <si>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</si>
  <si>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</si>
  <si>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</si>
  <si>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</si>
  <si>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</si>
  <si>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</si>
  <si>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</si>
  <si>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</si>
  <si>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</si>
  <si>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</si>
  <si>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</si>
  <si>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</si>
  <si>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</si>
  <si>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</si>
  <si>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</si>
  <si>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</si>
  <si>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</si>
  <si>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</si>
  <si>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</si>
  <si>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</si>
  <si>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</si>
  <si>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</si>
  <si>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</si>
  <si>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</si>
  <si>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</si>
  <si>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</si>
  <si>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</si>
  <si>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</si>
  <si>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</si>
  <si>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</si>
  <si>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</si>
  <si>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</si>
  <si>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</si>
  <si>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</si>
  <si>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</si>
  <si>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</si>
  <si>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</si>
  <si>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</si>
  <si>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</si>
  <si>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</si>
  <si>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</si>
  <si>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</si>
  <si>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</si>
  <si>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</si>
  <si>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</si>
  <si>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</si>
  <si>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</si>
  <si>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</si>
  <si>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</si>
  <si>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</si>
  <si>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</si>
  <si>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</si>
  <si>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</si>
  <si>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</si>
  <si>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</si>
  <si>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</si>
  <si>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</si>
  <si>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</si>
  <si>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</si>
  <si>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</si>
  <si>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</si>
  <si>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</si>
  <si>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</si>
  <si>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</si>
  <si>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</si>
  <si>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</si>
  <si>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</si>
  <si>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</si>
  <si>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</si>
  <si>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</si>
  <si>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</si>
  <si>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</si>
  <si>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</si>
  <si>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</si>
  <si>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</si>
  <si>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</si>
  <si>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</si>
  <si>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</si>
  <si>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</si>
  <si>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</si>
  <si>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</si>
  <si>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</si>
  <si>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</si>
  <si>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</si>
  <si>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</si>
  <si>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</si>
  <si>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</si>
  <si>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</si>
  <si>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</si>
  <si>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</si>
  <si>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</si>
  <si>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</si>
  <si>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</si>
  <si>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</si>
  <si>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</si>
  <si>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</si>
  <si>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</si>
  <si>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</si>
  <si>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</si>
  <si>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</si>
  <si>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</si>
  <si>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</si>
  <si>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</si>
  <si>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</si>
  <si>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</si>
  <si>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</si>
  <si>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</si>
  <si>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</si>
  <si>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</si>
  <si>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</si>
  <si>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</si>
  <si>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</si>
  <si>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</si>
  <si>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</si>
  <si>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</si>
  <si>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</si>
  <si>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</si>
  <si>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</si>
  <si>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</si>
  <si>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</si>
  <si>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</si>
  <si>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</si>
  <si>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</si>
  <si>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</si>
  <si>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</si>
  <si>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</si>
  <si>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</si>
  <si>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</si>
  <si>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</si>
  <si>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</si>
  <si>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</si>
  <si>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</si>
  <si>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</si>
  <si>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</si>
  <si>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</si>
  <si>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</si>
  <si>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</si>
  <si>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</si>
  <si>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</si>
  <si>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</si>
  <si>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</si>
  <si>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</si>
  <si>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</si>
  <si>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</si>
  <si>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</si>
  <si>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</si>
  <si>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</si>
  <si>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</si>
  <si>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</si>
  <si>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</si>
  <si>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</si>
  <si>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</si>
  <si>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</si>
  <si>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</si>
  <si>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</si>
  <si>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</si>
  <si>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</si>
  <si>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</si>
  <si>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</si>
  <si>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</si>
  <si>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</si>
  <si>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</si>
  <si>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</si>
  <si>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</si>
  <si>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</si>
  <si>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</si>
  <si>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</si>
  <si>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</si>
  <si>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</si>
  <si>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</si>
  <si>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</si>
  <si>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</si>
  <si>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</si>
  <si>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</si>
  <si>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</si>
  <si>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</si>
  <si>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</si>
  <si>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</si>
  <si>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</si>
  <si>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</si>
  <si>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</si>
  <si>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</si>
  <si>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</si>
  <si>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</si>
  <si>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</si>
  <si>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</si>
  <si>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</si>
  <si>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</si>
  <si>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</si>
  <si>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</si>
  <si>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</si>
  <si>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</si>
  <si>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</si>
  <si>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</si>
  <si>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</si>
  <si>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</si>
  <si>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</si>
  <si>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</si>
  <si>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</si>
  <si>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</si>
  <si>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</si>
  <si>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</si>
  <si>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</si>
  <si>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</si>
  <si>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</si>
  <si>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</si>
  <si>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</si>
  <si>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</si>
  <si>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</si>
  <si>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</si>
  <si>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</si>
  <si>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</si>
  <si>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</si>
  <si>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</si>
  <si>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</si>
  <si>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</si>
  <si>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</si>
  <si>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</si>
  <si>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</si>
  <si>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</si>
  <si>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</si>
  <si>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</si>
  <si>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</si>
  <si>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</si>
  <si>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</si>
  <si>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</si>
  <si>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</si>
  <si>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</si>
  <si>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</si>
  <si>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</si>
  <si>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</si>
  <si>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</si>
  <si>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</si>
  <si>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</si>
  <si>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</si>
  <si>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</si>
  <si>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</si>
  <si>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</si>
  <si>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</si>
  <si>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</si>
  <si>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</si>
  <si>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</si>
  <si>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</si>
  <si>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</si>
  <si>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</si>
  <si>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</si>
  <si>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</si>
  <si>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</si>
  <si>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</si>
  <si>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</si>
  <si>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</si>
  <si>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</si>
  <si>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</si>
  <si>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</si>
  <si>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</si>
  <si>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</si>
  <si>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</si>
  <si>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</si>
  <si>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</si>
  <si>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</si>
  <si>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</si>
  <si>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</si>
  <si>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</si>
  <si>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</si>
  <si>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</si>
  <si>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</si>
  <si>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</si>
  <si>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</si>
  <si>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</si>
  <si>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</si>
  <si>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</si>
  <si>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</si>
  <si>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</si>
  <si>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</si>
  <si>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</si>
  <si>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</si>
  <si>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</si>
  <si>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</si>
  <si>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</si>
  <si>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</si>
  <si>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</si>
  <si>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</si>
  <si>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</si>
  <si>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</si>
  <si>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</si>
  <si>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</si>
  <si>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</si>
  <si>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</si>
  <si>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</si>
  <si>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</si>
  <si>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</si>
  <si>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</si>
  <si>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</si>
  <si>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</si>
  <si>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</si>
  <si>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</si>
  <si>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</si>
  <si>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</si>
  <si>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</si>
  <si>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</si>
  <si>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</si>
  <si>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</si>
  <si>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</si>
  <si>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</si>
  <si>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</si>
  <si>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</si>
  <si>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</si>
  <si>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</si>
  <si>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</si>
  <si>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</si>
  <si>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</si>
  <si>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</si>
  <si>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</si>
  <si>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</si>
  <si>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</si>
  <si>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</si>
  <si>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</si>
  <si>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</si>
  <si>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</si>
  <si>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</si>
  <si>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</si>
  <si>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</si>
  <si>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</si>
  <si>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</si>
  <si>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</si>
  <si>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</si>
  <si>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</si>
  <si>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</si>
  <si>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</si>
  <si>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</si>
  <si>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</si>
  <si>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</si>
  <si>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</si>
  <si>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</si>
  <si>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</si>
  <si>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</si>
  <si>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</si>
  <si>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</si>
  <si>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</si>
  <si>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</si>
  <si>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</si>
  <si>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</si>
  <si>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</si>
  <si>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</si>
  <si>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</si>
  <si>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</si>
  <si>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</si>
  <si>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</si>
  <si>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</si>
  <si>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</si>
  <si>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</si>
  <si>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</si>
  <si>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</si>
  <si>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</si>
  <si>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</si>
  <si>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</si>
  <si>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</si>
  <si>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</si>
  <si>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</si>
  <si>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</si>
  <si>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</si>
  <si>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</si>
  <si>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</si>
  <si>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</si>
  <si>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</si>
  <si>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</si>
  <si>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</si>
  <si>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</si>
  <si>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</si>
  <si>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</si>
  <si>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</si>
  <si>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</si>
  <si>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</si>
  <si>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</si>
  <si>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</si>
  <si>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</si>
  <si>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</si>
  <si>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</si>
  <si>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</si>
  <si>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</si>
  <si>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</si>
  <si>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</si>
  <si>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</si>
  <si>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</si>
  <si>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</si>
  <si>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</si>
  <si>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</si>
  <si>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</si>
  <si>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</si>
  <si>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</si>
  <si>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</si>
  <si>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</si>
  <si>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</si>
  <si>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</si>
  <si>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</si>
  <si>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</si>
  <si>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</si>
  <si>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</si>
  <si>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</si>
  <si>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</si>
  <si>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</si>
  <si>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</si>
  <si>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</si>
  <si>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</si>
  <si>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</si>
  <si>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</si>
  <si>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</si>
  <si>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</si>
  <si>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</si>
  <si>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</si>
  <si>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</si>
  <si>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</si>
  <si>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</si>
  <si>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</si>
  <si>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</si>
  <si>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</si>
  <si>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</si>
  <si>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</si>
  <si>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</si>
  <si>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</si>
  <si>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</si>
  <si>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</si>
  <si>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</si>
  <si>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</si>
  <si>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</si>
  <si>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</si>
  <si>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</si>
  <si>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</si>
  <si>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</si>
  <si>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</si>
  <si>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</si>
  <si>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</si>
  <si>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</si>
  <si>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</si>
  <si>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</si>
  <si>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</si>
  <si>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</si>
  <si>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</si>
  <si>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</si>
  <si>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</si>
  <si>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</si>
  <si>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</si>
  <si>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</si>
  <si>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</si>
  <si>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</si>
  <si>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</si>
  <si>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</si>
  <si>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</si>
  <si>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</si>
  <si>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</si>
  <si>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</si>
  <si>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</si>
  <si>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</si>
  <si>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</si>
  <si>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</si>
  <si>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</si>
  <si>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</si>
  <si>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</si>
  <si>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</si>
  <si>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</si>
  <si>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</si>
  <si>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</si>
  <si>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</si>
  <si>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</si>
  <si>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</si>
  <si>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</si>
  <si>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</si>
  <si>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</si>
  <si>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</si>
  <si>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</si>
  <si>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</si>
  <si>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</si>
  <si>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</si>
  <si>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</si>
  <si>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</si>
  <si>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</si>
  <si>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</si>
  <si>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</si>
  <si>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</si>
  <si>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</si>
  <si>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</si>
  <si>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</si>
  <si>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</si>
  <si>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</si>
  <si>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</si>
  <si>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</si>
  <si>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</si>
  <si>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</si>
  <si>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</si>
  <si>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</si>
  <si>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</si>
  <si>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</si>
  <si>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</si>
  <si>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</si>
  <si>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</si>
  <si>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</si>
  <si>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</si>
  <si>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</si>
  <si>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</si>
  <si>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</si>
  <si>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</si>
  <si>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</si>
  <si>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</si>
  <si>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</si>
  <si>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</si>
  <si>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</si>
  <si>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</si>
  <si>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</si>
  <si>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</si>
  <si>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</si>
  <si>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</si>
  <si>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</si>
  <si>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</si>
  <si>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</si>
  <si>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</si>
  <si>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</si>
  <si>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</si>
  <si>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</si>
  <si>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</si>
  <si>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</si>
  <si>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</si>
  <si>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</si>
  <si>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</si>
  <si>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</si>
  <si>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</si>
  <si>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</si>
  <si>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</si>
  <si>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</si>
  <si>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</si>
  <si>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</si>
  <si>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</si>
  <si>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</si>
  <si>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</si>
  <si>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</si>
  <si>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</si>
  <si>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</si>
  <si>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</si>
  <si>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</si>
  <si>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</si>
  <si>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</si>
  <si>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</si>
  <si>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</si>
  <si>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</si>
  <si>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</si>
  <si>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</si>
  <si>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</si>
  <si>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</si>
  <si>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</si>
  <si>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</si>
  <si>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</si>
  <si>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</si>
  <si>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</si>
  <si>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</si>
  <si>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</si>
  <si>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</si>
  <si>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</si>
  <si>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</si>
  <si>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</si>
  <si>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</si>
  <si>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</si>
  <si>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</si>
  <si>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</si>
  <si>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</si>
  <si>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</si>
  <si>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</si>
  <si>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</si>
  <si>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</si>
  <si>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</si>
  <si>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</si>
  <si>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</si>
  <si>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</si>
  <si>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</si>
  <si>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</si>
  <si>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</si>
  <si>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</si>
  <si>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</si>
  <si>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</si>
  <si>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</si>
  <si>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</si>
  <si>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</si>
  <si>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</si>
  <si>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</si>
  <si>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</si>
  <si>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</si>
  <si>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</si>
  <si>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</si>
  <si>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</si>
  <si>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</si>
  <si>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</si>
  <si>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</si>
  <si>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</si>
  <si>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</si>
  <si>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</si>
  <si>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</si>
  <si>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</si>
  <si>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</si>
  <si>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</si>
  <si>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</si>
  <si>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</si>
  <si>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</si>
  <si>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</si>
  <si>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</si>
  <si>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</si>
  <si>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</si>
  <si>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</si>
  <si>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</si>
  <si>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</si>
  <si>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</si>
  <si>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</si>
  <si>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</si>
  <si>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</si>
  <si>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</si>
  <si>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</si>
  <si>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</si>
  <si>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</si>
  <si>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</si>
  <si>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</si>
  <si>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</si>
  <si>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</si>
  <si>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</si>
  <si>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</si>
  <si>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</si>
  <si>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</si>
  <si>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</si>
  <si>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</si>
  <si>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</si>
  <si>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</si>
  <si>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</si>
  <si>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</si>
  <si>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</si>
  <si>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</si>
  <si>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</si>
  <si>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</si>
  <si>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</si>
  <si>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</si>
  <si>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</si>
  <si>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</si>
  <si>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</si>
  <si>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</si>
  <si>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</si>
  <si>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</si>
  <si>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</si>
  <si>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</si>
  <si>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</si>
  <si>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</si>
  <si>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</si>
  <si>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</si>
  <si>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</si>
  <si>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</si>
  <si>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</si>
  <si>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</si>
  <si>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</si>
  <si>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</si>
  <si>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</si>
  <si>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</si>
  <si>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</si>
  <si>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</si>
  <si>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</si>
  <si>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</si>
  <si>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</si>
  <si>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</si>
  <si>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</si>
  <si>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</si>
  <si>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</si>
  <si>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</si>
  <si>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</si>
  <si>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</si>
  <si>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</si>
  <si>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</si>
  <si>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</si>
  <si>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</si>
  <si>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</si>
  <si>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</si>
  <si>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</si>
  <si>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</si>
  <si>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</si>
  <si>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</si>
  <si>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</si>
  <si>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</si>
  <si>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</si>
  <si>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</si>
  <si>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</si>
  <si>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</si>
  <si>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</si>
  <si>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</si>
  <si>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</si>
  <si>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</si>
  <si>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</si>
  <si>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</si>
  <si>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</si>
  <si>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</si>
  <si>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</si>
  <si>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</si>
  <si>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</si>
  <si>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</si>
  <si>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</si>
  <si>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</si>
  <si>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</si>
  <si>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</si>
  <si>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</si>
  <si>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</si>
  <si>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</si>
  <si>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</si>
  <si>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</si>
  <si>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</si>
  <si>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</si>
  <si>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</si>
  <si>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</si>
  <si>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</si>
  <si>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</si>
  <si>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</si>
  <si>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</si>
  <si>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</si>
  <si>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</si>
  <si>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</si>
  <si>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</si>
  <si>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</si>
  <si>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</si>
  <si>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</si>
  <si>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</si>
  <si>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</si>
  <si>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</si>
  <si>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</si>
  <si>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</si>
  <si>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</si>
  <si>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</si>
  <si>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</si>
  <si>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</si>
  <si>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</si>
  <si>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</si>
  <si>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</si>
  <si>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</si>
  <si>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</si>
  <si>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</si>
  <si>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</si>
  <si>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</si>
  <si>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</si>
  <si>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</si>
  <si>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</si>
  <si>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</si>
  <si>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</si>
  <si>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</si>
  <si>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</si>
  <si>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</si>
  <si>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</si>
  <si>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</si>
  <si>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</si>
  <si>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</si>
  <si>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</si>
  <si>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</si>
  <si>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</si>
  <si>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</si>
  <si>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</si>
  <si>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</si>
  <si>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</si>
  <si>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</si>
  <si>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</si>
  <si>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</si>
  <si>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</si>
  <si>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</si>
  <si>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</si>
  <si>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</si>
  <si>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</si>
  <si>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</si>
  <si>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</si>
  <si>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</si>
  <si>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</si>
  <si>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</si>
  <si>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</si>
  <si>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</si>
  <si>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</si>
  <si>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</si>
  <si>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</si>
  <si>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</si>
  <si>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</si>
  <si>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</si>
  <si>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</si>
  <si>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</si>
  <si>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</si>
  <si>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</si>
  <si>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</si>
  <si>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</si>
  <si>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</si>
  <si>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</si>
  <si>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</si>
  <si>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</si>
  <si>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</si>
  <si>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</si>
  <si>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</si>
  <si>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</si>
  <si>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</si>
  <si>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</si>
  <si>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</si>
  <si>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</si>
  <si>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</si>
  <si>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</si>
  <si>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</si>
  <si>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</si>
  <si>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</si>
  <si>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</si>
  <si>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</si>
  <si>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</si>
  <si>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</si>
  <si>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</si>
  <si>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</si>
  <si>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</si>
  <si>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</si>
  <si>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</si>
  <si>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</si>
  <si>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</si>
  <si>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</si>
  <si>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</si>
  <si>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</si>
  <si>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</si>
  <si>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</si>
  <si>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</si>
  <si>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</si>
  <si>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</si>
  <si>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</si>
  <si>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</si>
  <si>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</si>
  <si>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</si>
  <si>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</si>
  <si>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</si>
  <si>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</si>
  <si>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</si>
  <si>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</si>
  <si>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</si>
  <si>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</si>
  <si>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</si>
  <si>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</si>
  <si>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</si>
  <si>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</si>
  <si>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</si>
  <si>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</si>
  <si>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</si>
  <si>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</si>
  <si>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</si>
  <si>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</si>
  <si>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</si>
  <si>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</si>
  <si>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</si>
  <si>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</si>
  <si>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</si>
  <si>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</si>
  <si>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</si>
  <si>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</si>
  <si>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</si>
  <si>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</si>
  <si>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</si>
  <si>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</si>
  <si>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</si>
  <si>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</si>
  <si>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</si>
  <si>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</si>
  <si>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</si>
  <si>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</si>
  <si>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</si>
  <si>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</si>
  <si>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</si>
  <si>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</si>
  <si>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</si>
  <si>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</si>
  <si>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</si>
  <si>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</si>
  <si>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</si>
  <si>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</si>
  <si>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</si>
  <si>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</si>
  <si>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</si>
  <si>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</si>
  <si>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</si>
  <si>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</si>
  <si>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</si>
  <si>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</si>
  <si>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</si>
  <si>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</si>
  <si>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</si>
  <si>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</si>
  <si>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</si>
  <si>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</si>
  <si>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</si>
  <si>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</si>
  <si>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</si>
  <si>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</si>
  <si>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</si>
  <si>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</si>
  <si>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</si>
  <si>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</si>
  <si>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</si>
  <si>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</si>
  <si>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</si>
  <si>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</si>
  <si>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</si>
  <si>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</si>
  <si>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</si>
  <si>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</si>
  <si>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</si>
  <si>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</si>
  <si>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</si>
  <si>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</si>
  <si>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</si>
  <si>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</si>
  <si>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</si>
  <si>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</si>
  <si>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</si>
  <si>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</si>
  <si>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</si>
  <si>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</si>
  <si>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</si>
  <si>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</si>
  <si>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</si>
  <si>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</si>
  <si>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</si>
  <si>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</si>
  <si>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</si>
  <si>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</si>
  <si>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</si>
  <si>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</si>
  <si>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</si>
  <si>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</si>
  <si>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</si>
  <si>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</si>
  <si>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</si>
  <si>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</si>
  <si>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</si>
  <si>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</si>
  <si>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</si>
  <si>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</si>
  <si>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</si>
  <si>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</si>
  <si>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</si>
  <si>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</si>
  <si>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</si>
  <si>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</si>
  <si>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</si>
  <si>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</si>
  <si>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</si>
  <si>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</si>
  <si>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</si>
  <si>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</si>
  <si>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</si>
  <si>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</si>
  <si>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</si>
  <si>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</si>
  <si>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</si>
  <si>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</si>
  <si>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</si>
  <si>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</si>
  <si>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</si>
  <si>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</si>
  <si>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</si>
  <si>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</si>
  <si>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</si>
  <si>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</si>
  <si>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</si>
  <si>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</si>
  <si>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</si>
  <si>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</si>
  <si>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</si>
  <si>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</si>
  <si>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</si>
  <si>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</si>
  <si>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</si>
  <si>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</si>
  <si>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</si>
  <si>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</si>
  <si>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</si>
  <si>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</si>
  <si>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</si>
  <si>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</si>
  <si>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</si>
  <si>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</si>
  <si>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</si>
  <si>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</si>
  <si>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</si>
  <si>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</si>
  <si>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</si>
  <si>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</si>
  <si>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</si>
  <si>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</si>
  <si>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</si>
  <si>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</si>
  <si>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</si>
  <si>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</si>
  <si>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</si>
  <si>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</si>
  <si>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</si>
  <si>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</si>
  <si>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</si>
  <si>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</si>
  <si>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</si>
  <si>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</si>
  <si>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</si>
  <si>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</si>
  <si>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</si>
  <si>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</si>
  <si>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</si>
  <si>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</si>
  <si>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</si>
  <si>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</si>
  <si>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</si>
  <si>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</si>
  <si>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</si>
  <si>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</si>
  <si>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</si>
  <si>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</si>
  <si>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</si>
  <si>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</si>
  <si>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</si>
  <si>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</si>
  <si>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</si>
  <si>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</si>
  <si>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</si>
  <si>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</si>
  <si>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</si>
  <si>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</si>
  <si>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</si>
  <si>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</si>
  <si>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</si>
  <si>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</si>
  <si>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</si>
  <si>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</si>
  <si>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</si>
  <si>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</si>
  <si>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</si>
  <si>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</si>
  <si>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</si>
  <si>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</si>
  <si>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</si>
  <si>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</si>
  <si>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</si>
  <si>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</si>
  <si>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</si>
  <si>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</si>
  <si>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</si>
  <si>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</si>
  <si>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</si>
  <si>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</si>
  <si>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</si>
  <si>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</si>
  <si>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</si>
  <si>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</si>
  <si>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</si>
  <si>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</si>
  <si>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</si>
  <si>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</si>
  <si>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</si>
  <si>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</si>
  <si>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</si>
  <si>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</si>
  <si>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</si>
  <si>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</si>
  <si>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</si>
  <si>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</si>
  <si>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</si>
  <si>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</si>
  <si>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</si>
  <si>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</si>
  <si>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</si>
  <si>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</si>
  <si>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</si>
  <si>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</si>
  <si>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</si>
  <si>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</si>
  <si>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</si>
  <si>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</si>
  <si>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</si>
  <si>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</si>
  <si>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</si>
  <si>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</si>
  <si>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</si>
  <si>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</si>
  <si>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</si>
  <si>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</si>
  <si>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</si>
  <si>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</si>
  <si>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</si>
  <si>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</si>
  <si>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</si>
  <si>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</si>
  <si>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</si>
  <si>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</si>
  <si>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</si>
  <si>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</si>
  <si>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</si>
  <si>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</si>
  <si>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</si>
  <si>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</si>
  <si>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</si>
  <si>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</si>
  <si>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</si>
  <si>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</si>
  <si>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</si>
  <si>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</si>
  <si>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</si>
  <si>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</si>
  <si>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</si>
  <si>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</si>
  <si>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</si>
  <si>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</si>
  <si>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</si>
  <si>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</si>
  <si>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</si>
  <si>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</si>
  <si>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</si>
  <si>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</si>
  <si>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</si>
  <si>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</si>
  <si>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</si>
  <si>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</si>
  <si>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</si>
  <si>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</si>
  <si>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</si>
  <si>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</si>
  <si>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</si>
  <si>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</si>
  <si>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</si>
  <si>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</si>
  <si>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</si>
  <si>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</si>
  <si>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</si>
  <si>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</si>
  <si>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</si>
  <si>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</si>
  <si>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</si>
  <si>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</si>
  <si>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</si>
  <si>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</si>
  <si>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</si>
  <si>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</si>
  <si>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</si>
  <si>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</si>
  <si>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</si>
  <si>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</si>
  <si>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</si>
  <si>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</si>
  <si>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</si>
  <si>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</si>
  <si>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</si>
  <si>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</si>
  <si>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</si>
  <si>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</si>
  <si>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</si>
  <si>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</si>
  <si>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</si>
  <si>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</si>
  <si>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</si>
  <si>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</si>
  <si>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</si>
  <si>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</si>
  <si>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</si>
  <si>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</si>
  <si>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</si>
  <si>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</si>
  <si>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</si>
  <si>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</si>
  <si>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</si>
  <si>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</si>
  <si>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</si>
  <si>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</si>
  <si>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</si>
  <si>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</si>
  <si>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</si>
  <si>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</si>
  <si>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</si>
  <si>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</si>
  <si>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</si>
  <si>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</si>
  <si>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</si>
  <si>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</si>
  <si>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</si>
  <si>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</si>
  <si>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</si>
  <si>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</si>
  <si>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</si>
  <si>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</si>
  <si>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</si>
  <si>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</si>
  <si>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</si>
  <si>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</si>
  <si>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</si>
  <si>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</si>
  <si>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</si>
  <si>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</si>
  <si>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</si>
  <si>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</si>
  <si>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</si>
  <si>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</si>
  <si>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</si>
  <si>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</si>
  <si>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</si>
  <si>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</si>
  <si>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</si>
  <si>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</si>
  <si>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</si>
  <si>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</si>
  <si>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</si>
  <si>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</si>
  <si>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</si>
  <si>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</si>
  <si>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</si>
  <si>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</si>
  <si>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</si>
  <si>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</si>
  <si>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</si>
  <si>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</si>
  <si>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</si>
  <si>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</si>
  <si>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</si>
  <si>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</si>
  <si>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</si>
  <si>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</si>
  <si>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</si>
  <si>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</si>
  <si>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</si>
  <si>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</si>
  <si>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</si>
  <si>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</si>
  <si>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</si>
  <si>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</si>
  <si>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</si>
  <si>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</si>
  <si>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</si>
  <si>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</si>
  <si>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</si>
  <si>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</si>
  <si>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</si>
  <si>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</si>
  <si>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</si>
  <si>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</si>
  <si>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</si>
  <si>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</si>
  <si>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</si>
  <si>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</si>
  <si>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</si>
  <si>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</si>
  <si>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</si>
  <si>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</si>
  <si>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</si>
  <si>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</si>
  <si>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</si>
  <si>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</si>
  <si>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</si>
  <si>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</si>
  <si>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</si>
  <si>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</si>
  <si>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</si>
  <si>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</si>
  <si>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</si>
  <si>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</si>
  <si>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</si>
  <si>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</si>
  <si>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</si>
  <si>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</si>
  <si>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</si>
  <si>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</si>
  <si>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</si>
  <si>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</si>
  <si>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</si>
  <si>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</si>
  <si>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</si>
  <si>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</si>
  <si>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</si>
  <si>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</si>
  <si>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</si>
  <si>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</si>
  <si>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</si>
  <si>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</si>
  <si>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</si>
  <si>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</si>
  <si>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</si>
  <si>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</si>
  <si>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</si>
  <si>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</si>
  <si>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</si>
  <si>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</si>
  <si>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</si>
  <si>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</si>
  <si>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</si>
  <si>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</si>
  <si>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</si>
  <si>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</si>
  <si>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</si>
  <si>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</si>
  <si>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</si>
  <si>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</si>
  <si>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</si>
  <si>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</si>
  <si>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</si>
  <si>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</si>
  <si>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</si>
  <si>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</si>
  <si>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</si>
  <si>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</si>
  <si>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</si>
  <si>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</si>
  <si>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</si>
  <si>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</si>
  <si>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</si>
  <si>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</si>
  <si>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</si>
  <si>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</si>
  <si>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</si>
  <si>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</si>
  <si>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</si>
  <si>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</si>
  <si>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</si>
  <si>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</si>
  <si>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</si>
  <si>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</si>
  <si>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</si>
  <si>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</si>
  <si>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</si>
  <si>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</si>
  <si>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</si>
  <si>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</si>
  <si>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</si>
  <si>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</si>
  <si>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</si>
  <si>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</si>
  <si>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</si>
  <si>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</si>
  <si>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</si>
  <si>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</si>
  <si>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</si>
  <si>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</si>
  <si>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</si>
  <si>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</si>
  <si>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</si>
  <si>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</si>
  <si>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</si>
  <si>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</si>
  <si>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</si>
  <si>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</si>
  <si>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</si>
  <si>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</si>
  <si>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</si>
  <si>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</si>
  <si>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</si>
  <si>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</si>
  <si>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</si>
  <si>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</si>
  <si>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</si>
  <si>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</si>
  <si>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</si>
  <si>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</si>
  <si>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</si>
  <si>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</si>
  <si>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</si>
  <si>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</si>
  <si>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</si>
  <si>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</si>
  <si>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</si>
  <si>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</si>
  <si>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</si>
  <si>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</si>
  <si>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</si>
  <si>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</si>
  <si>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</si>
  <si>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</si>
  <si>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</si>
  <si>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</si>
  <si>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</si>
  <si>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</si>
  <si>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</si>
  <si>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</si>
  <si>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</si>
  <si>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</si>
  <si>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</si>
  <si>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</si>
  <si>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</si>
  <si>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</si>
  <si>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</si>
  <si>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</si>
  <si>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</si>
  <si>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</si>
  <si>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</si>
  <si>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</si>
  <si>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</si>
  <si>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</si>
  <si>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</si>
  <si>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</si>
  <si>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</si>
  <si>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</si>
  <si>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</si>
  <si>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</si>
  <si>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</si>
  <si>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</si>
  <si>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</si>
  <si>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</si>
  <si>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</si>
  <si>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</si>
  <si>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</si>
  <si>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</si>
  <si>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</si>
  <si>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</si>
  <si>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</si>
  <si>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</si>
  <si>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</si>
  <si>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</si>
  <si>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</si>
  <si>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</si>
  <si>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</si>
  <si>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</si>
  <si>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</si>
  <si>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</si>
  <si>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</si>
  <si>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</si>
  <si>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</si>
  <si>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</si>
  <si>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</si>
  <si>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</si>
  <si>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</si>
  <si>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</si>
  <si>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</si>
  <si>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</si>
  <si>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</si>
  <si>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</si>
  <si>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</si>
  <si>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</si>
  <si>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</si>
  <si>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</si>
  <si>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</si>
  <si>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</si>
  <si>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</si>
  <si>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</si>
  <si>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</si>
  <si>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</si>
  <si>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</si>
  <si>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</si>
  <si>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</si>
  <si>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</si>
  <si>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</si>
  <si>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</si>
  <si>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</si>
  <si>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</si>
  <si>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</si>
  <si>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</si>
  <si>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</si>
  <si>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</si>
  <si>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</si>
  <si>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</si>
  <si>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</si>
  <si>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</si>
  <si>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</si>
  <si>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</si>
  <si>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</si>
  <si>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</si>
  <si>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</si>
  <si>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</si>
  <si>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</si>
  <si>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</si>
  <si>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</si>
  <si>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</si>
  <si>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</si>
  <si>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</si>
  <si>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</si>
  <si>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</si>
  <si>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</si>
  <si>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</si>
  <si>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</si>
  <si>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</si>
  <si>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</si>
  <si>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</si>
  <si>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</si>
  <si>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</si>
  <si>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</si>
  <si>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</si>
  <si>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</si>
  <si>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</si>
  <si>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</si>
  <si>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</si>
  <si>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</si>
  <si>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</si>
  <si>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</si>
  <si>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</si>
  <si>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</si>
  <si>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</si>
  <si>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</si>
  <si>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</si>
  <si>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</si>
  <si>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</si>
  <si>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</si>
  <si>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</si>
  <si>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</si>
  <si>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</si>
  <si>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</si>
  <si>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</si>
  <si>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</si>
  <si>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</si>
  <si>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</si>
  <si>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</si>
  <si>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</si>
  <si>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</si>
  <si>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</si>
  <si>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</si>
  <si>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</si>
  <si>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</si>
  <si>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</si>
  <si>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</si>
  <si>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</si>
  <si>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</si>
  <si>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</si>
  <si>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</si>
  <si>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</si>
  <si>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</si>
  <si>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</si>
  <si>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</si>
  <si>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</si>
  <si>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</si>
  <si>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</si>
  <si>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</si>
  <si>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</si>
  <si>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</si>
  <si>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</si>
  <si>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</si>
  <si>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</si>
  <si>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</si>
  <si>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</si>
  <si>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</si>
  <si>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</si>
  <si>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</si>
  <si>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</si>
  <si>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</si>
  <si>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</si>
  <si>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</si>
  <si>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</si>
  <si>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</si>
  <si>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</si>
  <si>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</si>
  <si>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</si>
  <si>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</si>
  <si>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</si>
  <si>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</si>
  <si>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</si>
  <si>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</si>
  <si>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</si>
  <si>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</si>
  <si>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</si>
  <si>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</si>
  <si>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</si>
  <si>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</si>
  <si>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</si>
  <si>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</si>
  <si>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</si>
  <si>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</si>
  <si>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</si>
  <si>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</si>
  <si>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</si>
  <si>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</si>
  <si>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</si>
  <si>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</si>
  <si>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</si>
  <si>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</si>
  <si>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</si>
  <si>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</si>
  <si>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</si>
  <si>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</si>
  <si>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</si>
  <si>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</si>
  <si>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</si>
  <si>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</si>
  <si>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</si>
  <si>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</si>
  <si>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</si>
  <si>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</si>
  <si>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</si>
  <si>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</si>
  <si>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</si>
  <si>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</si>
  <si>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</si>
  <si>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</si>
  <si>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</si>
  <si>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</si>
  <si>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</si>
  <si>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</si>
  <si>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</si>
  <si>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</si>
  <si>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</si>
  <si>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</si>
  <si>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</si>
  <si>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</si>
  <si>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</si>
  <si>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</si>
  <si>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</si>
  <si>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</si>
  <si>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</si>
  <si>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</si>
  <si>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</si>
  <si>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</si>
  <si>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</si>
  <si>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</si>
  <si>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</si>
  <si>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</si>
  <si>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</si>
  <si>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</si>
  <si>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</si>
  <si>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</si>
  <si>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</si>
  <si>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</si>
  <si>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</si>
  <si>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</si>
  <si>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</si>
  <si>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</si>
  <si>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</si>
  <si>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</si>
  <si>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</si>
  <si>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</si>
  <si>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</si>
  <si>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</si>
  <si>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</si>
  <si>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</si>
  <si>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</si>
  <si>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</si>
  <si>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</si>
  <si>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</si>
  <si>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</si>
  <si>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</si>
  <si>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</si>
  <si>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</si>
  <si>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</si>
  <si>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</si>
  <si>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</si>
  <si>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</si>
  <si>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</si>
  <si>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</si>
  <si>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</si>
  <si>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</si>
  <si>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</si>
  <si>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</si>
  <si>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</si>
  <si>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</si>
  <si>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</si>
  <si>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</si>
  <si>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</si>
  <si>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</si>
  <si>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</si>
  <si>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</si>
  <si>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</si>
  <si>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</si>
  <si>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</si>
  <si>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</si>
  <si>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</si>
  <si>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</si>
  <si>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</si>
  <si>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</si>
  <si>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</si>
  <si>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</si>
  <si>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</si>
  <si>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</si>
  <si>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</si>
  <si>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</si>
  <si>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</si>
  <si>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</si>
  <si>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</si>
  <si>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</si>
  <si>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</si>
  <si>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</si>
  <si>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</si>
  <si>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</si>
  <si>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</si>
  <si>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</si>
  <si>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</si>
  <si>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</si>
  <si>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</si>
  <si>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</si>
  <si>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</si>
  <si>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</si>
  <si>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</si>
  <si>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</si>
  <si>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</si>
  <si>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</si>
  <si>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</si>
  <si>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</si>
  <si>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</si>
  <si>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</si>
  <si>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</si>
  <si>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</si>
  <si>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</si>
  <si>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</si>
  <si>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</si>
  <si>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</si>
  <si>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</si>
  <si>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</si>
  <si>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</si>
  <si>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</si>
  <si>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</si>
  <si>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</si>
  <si>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</si>
  <si>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</si>
  <si>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</si>
  <si>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</si>
  <si>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</si>
  <si>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</si>
  <si>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</si>
  <si>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</si>
  <si>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</si>
  <si>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</si>
  <si>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</si>
  <si>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</si>
  <si>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</si>
  <si>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</si>
  <si>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</si>
  <si>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</si>
  <si>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</si>
  <si>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</si>
  <si>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</si>
  <si>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</si>
  <si>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</si>
  <si>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</si>
  <si>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</si>
  <si>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</si>
  <si>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</si>
  <si>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</si>
  <si>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</si>
  <si>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</si>
  <si>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</si>
  <si>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</si>
  <si>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</si>
  <si>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</si>
  <si>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</si>
  <si>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</si>
  <si>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</si>
  <si>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</si>
  <si>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</si>
  <si>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</si>
  <si>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</si>
  <si>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</si>
  <si>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</si>
  <si>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</si>
  <si>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</si>
  <si>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</si>
  <si>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</si>
  <si>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</si>
  <si>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</si>
  <si>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</si>
  <si>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</si>
  <si>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</si>
  <si>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</si>
  <si>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</si>
  <si>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</si>
  <si>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</si>
  <si>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</si>
  <si>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</si>
  <si>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</si>
  <si>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</si>
  <si>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</si>
  <si>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</si>
  <si>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</si>
  <si>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</si>
  <si>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</si>
  <si>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</si>
  <si>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</si>
  <si>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</si>
  <si>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</si>
  <si>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</si>
  <si>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</si>
  <si>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</si>
  <si>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</si>
  <si>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</si>
  <si>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</si>
  <si>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</si>
  <si>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</si>
  <si>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</si>
  <si>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</si>
  <si>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</si>
  <si>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</si>
  <si>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</si>
  <si>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</si>
  <si>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</si>
  <si>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</si>
  <si>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</si>
  <si>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</si>
  <si>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</si>
  <si>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</si>
  <si>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</si>
  <si>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</si>
  <si>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</si>
  <si>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</si>
  <si>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</si>
  <si>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</si>
  <si>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</si>
  <si>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</si>
  <si>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</si>
  <si>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</si>
  <si>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</si>
  <si>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</si>
  <si>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</si>
  <si>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</si>
  <si>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</si>
  <si>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</si>
  <si>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</si>
  <si>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</si>
  <si>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</si>
  <si>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</si>
  <si>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</si>
  <si>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</si>
  <si>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</si>
  <si>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</si>
  <si>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</si>
  <si>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</si>
  <si>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</si>
  <si>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</si>
  <si>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</si>
  <si>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</si>
  <si>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</si>
  <si>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</si>
  <si>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</si>
  <si>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</si>
  <si>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</si>
  <si>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</si>
  <si>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</si>
  <si>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</si>
  <si>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</si>
  <si>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</si>
  <si>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</si>
  <si>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</si>
  <si>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</si>
  <si>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</si>
  <si>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</si>
  <si>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</si>
  <si>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</si>
  <si>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</si>
  <si>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</si>
  <si>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</si>
  <si>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</si>
  <si>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</si>
  <si>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</si>
  <si>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</si>
  <si>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</si>
  <si>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</si>
  <si>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</si>
  <si>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</si>
  <si>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</si>
  <si>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</si>
  <si>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</si>
  <si>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</si>
  <si>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</si>
  <si>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</si>
  <si>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</si>
  <si>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</si>
  <si>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</si>
  <si>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</si>
  <si>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</si>
  <si>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</si>
  <si>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</si>
  <si>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</si>
  <si>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</si>
  <si>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</si>
  <si>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</si>
  <si>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</si>
  <si>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</si>
  <si>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</si>
  <si>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</si>
  <si>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</si>
  <si>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</si>
  <si>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</si>
  <si>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</si>
  <si>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</si>
  <si>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</si>
  <si>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</si>
  <si>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</si>
  <si>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</si>
  <si>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</si>
  <si>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</si>
  <si>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</si>
  <si>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</si>
  <si>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</si>
  <si>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</si>
  <si>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</si>
  <si>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</si>
  <si>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</si>
  <si>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</si>
  <si>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</si>
  <si>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</si>
  <si>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</si>
  <si>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</si>
  <si>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</si>
  <si>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</si>
  <si>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</si>
  <si>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</si>
  <si>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</si>
  <si>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</si>
  <si>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</si>
  <si>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</si>
  <si>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</si>
  <si>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</si>
  <si>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</si>
  <si>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</si>
  <si>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</si>
  <si>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</si>
  <si>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</si>
  <si>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</si>
  <si>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</si>
  <si>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</si>
  <si>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</si>
  <si>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</si>
  <si>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</si>
  <si>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</si>
  <si>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</si>
  <si>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</si>
  <si>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</si>
  <si>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</si>
  <si>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</si>
  <si>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</si>
  <si>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</si>
  <si>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</si>
  <si>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</si>
  <si>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</si>
  <si>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</si>
  <si>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</si>
  <si>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</si>
  <si>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</si>
  <si>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</si>
  <si>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</si>
  <si>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</si>
  <si>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</si>
  <si>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</si>
  <si>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</si>
  <si>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</si>
  <si>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</si>
  <si>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</si>
  <si>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</si>
  <si>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</si>
  <si>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</si>
  <si>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</si>
  <si>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</si>
  <si>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</si>
  <si>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</si>
  <si>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</si>
  <si>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</si>
  <si>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</si>
  <si>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</si>
  <si>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</si>
  <si>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</si>
  <si>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</si>
  <si>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</si>
  <si>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</si>
  <si>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</si>
  <si>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</si>
  <si>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</si>
  <si>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</si>
  <si>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</si>
  <si>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</si>
  <si>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</si>
  <si>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</si>
  <si>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</si>
  <si>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</si>
  <si>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</si>
  <si>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</si>
  <si>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</si>
  <si>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</si>
  <si>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</si>
  <si>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</si>
  <si>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</si>
  <si>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</si>
  <si>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</si>
  <si>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</si>
  <si>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</si>
  <si>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</si>
  <si>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</si>
  <si>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</si>
  <si>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</si>
  <si>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</si>
  <si>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</si>
  <si>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</si>
  <si>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</si>
  <si>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</si>
  <si>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</si>
  <si>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</si>
  <si>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</si>
  <si>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</si>
  <si>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</si>
  <si>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</si>
  <si>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</si>
  <si>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</si>
  <si>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</si>
  <si>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</si>
  <si>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</si>
  <si>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</si>
  <si>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</si>
  <si>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</si>
  <si>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</si>
  <si>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</si>
  <si>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</si>
  <si>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</si>
  <si>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</si>
  <si>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</si>
  <si>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</si>
  <si>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</si>
  <si>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</si>
  <si>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</si>
  <si>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</si>
  <si>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</si>
  <si>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</si>
  <si>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</si>
  <si>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</si>
  <si>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</si>
  <si>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</si>
  <si>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</si>
  <si>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</si>
  <si>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</si>
  <si>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</si>
  <si>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</si>
  <si>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</si>
  <si>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</si>
  <si>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</si>
  <si>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</si>
  <si>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</si>
  <si>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</si>
  <si>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</si>
  <si>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</si>
  <si>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</si>
  <si>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</si>
  <si>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</si>
  <si>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</si>
  <si>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</si>
  <si>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</si>
  <si>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</si>
  <si>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</si>
  <si>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</si>
  <si>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</si>
  <si>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</si>
  <si>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</si>
  <si>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</si>
  <si>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</si>
  <si>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</si>
  <si>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</si>
  <si>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</si>
  <si>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</si>
  <si>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</si>
  <si>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</si>
  <si>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</si>
  <si>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</si>
  <si>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</si>
  <si>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</si>
  <si>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</si>
  <si>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</si>
  <si>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</si>
  <si>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</si>
  <si>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</si>
  <si>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</si>
  <si>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</si>
  <si>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</si>
  <si>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</si>
  <si>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</si>
  <si>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</si>
  <si>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</si>
  <si>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</si>
  <si>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</si>
  <si>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</si>
  <si>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</si>
  <si>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</si>
  <si>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</si>
  <si>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</si>
  <si>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</si>
  <si>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</si>
  <si>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</si>
  <si>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</si>
  <si>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</si>
  <si>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</si>
  <si>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</si>
  <si>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</si>
  <si>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</si>
  <si>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</si>
  <si>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</si>
  <si>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</si>
  <si>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</si>
  <si>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</si>
  <si>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</si>
  <si>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</si>
  <si>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</si>
  <si>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</si>
  <si>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</si>
  <si>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</si>
  <si>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</si>
  <si>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</si>
  <si>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</si>
  <si>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</si>
  <si>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</si>
  <si>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</si>
  <si>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</si>
  <si>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</si>
  <si>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</si>
  <si>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</si>
  <si>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</si>
  <si>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</si>
  <si>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</si>
  <si>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</si>
  <si>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</si>
  <si>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</si>
  <si>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</si>
  <si>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</si>
  <si>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</si>
  <si>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</si>
  <si>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</si>
  <si>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</si>
  <si>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</si>
  <si>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</si>
  <si>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</si>
  <si>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</si>
  <si>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</si>
  <si>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</si>
  <si>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</si>
  <si>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</si>
  <si>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</si>
  <si>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</si>
  <si>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</si>
  <si>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</si>
  <si>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</si>
  <si>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</si>
  <si>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</si>
  <si>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</si>
  <si>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</si>
  <si>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</si>
  <si>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</si>
  <si>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</si>
  <si>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</si>
  <si>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</si>
  <si>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</si>
  <si>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</si>
  <si>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</si>
  <si>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</si>
  <si>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</si>
  <si>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</si>
  <si>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</si>
  <si>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</si>
  <si>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</si>
  <si>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</si>
  <si>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</si>
  <si>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</si>
  <si>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</si>
  <si>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</si>
  <si>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</si>
  <si>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</si>
  <si>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</si>
  <si>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</si>
  <si>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</si>
  <si>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</si>
  <si>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</si>
  <si>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</si>
  <si>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</si>
  <si>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</si>
  <si>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</si>
  <si>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</si>
  <si>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</si>
  <si>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</si>
  <si>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</si>
  <si>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</si>
  <si>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</si>
  <si>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</si>
  <si>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</si>
  <si>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</si>
  <si>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</si>
  <si>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</si>
  <si>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</si>
  <si>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</si>
  <si>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</si>
  <si>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</si>
  <si>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</si>
  <si>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</si>
  <si>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</si>
  <si>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</si>
  <si>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</si>
  <si>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</si>
  <si>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</si>
  <si>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</si>
  <si>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</si>
  <si>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</si>
  <si>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</si>
  <si>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</si>
  <si>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</si>
  <si>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</si>
  <si>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</si>
  <si>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</si>
  <si>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</si>
  <si>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</si>
  <si>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</si>
  <si>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</si>
  <si>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</si>
  <si>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</si>
  <si>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</si>
  <si>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</si>
  <si>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</si>
  <si>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</si>
  <si>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</si>
  <si>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</si>
  <si>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</si>
  <si>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</si>
  <si>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</si>
  <si>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</si>
  <si>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</si>
  <si>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</si>
  <si>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</si>
  <si>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</si>
  <si>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</si>
  <si>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</si>
  <si>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</si>
  <si>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</si>
  <si>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</si>
  <si>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</si>
  <si>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</si>
  <si>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</si>
  <si>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</si>
  <si>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</si>
  <si>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</si>
  <si>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</si>
  <si>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</si>
  <si>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</si>
  <si>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</si>
  <si>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</si>
  <si>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</si>
  <si>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</si>
  <si>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</si>
  <si>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</si>
  <si>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</si>
  <si>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</si>
  <si>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</si>
  <si>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</si>
  <si>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</si>
  <si>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</si>
  <si>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</si>
  <si>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</si>
  <si>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</si>
  <si>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</si>
  <si>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</si>
  <si>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</si>
  <si>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</si>
  <si>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</si>
  <si>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</si>
  <si>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</si>
  <si>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</si>
  <si>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</si>
  <si>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</si>
  <si>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</si>
  <si>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</si>
  <si>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</si>
  <si>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</si>
  <si>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</si>
  <si>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</si>
  <si>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</si>
  <si>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</si>
  <si>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</si>
  <si>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</si>
  <si>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</si>
  <si>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</si>
  <si>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</si>
  <si>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</si>
  <si>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</si>
  <si>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</si>
  <si>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</si>
  <si>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</si>
  <si>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</si>
  <si>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</si>
  <si>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</si>
  <si>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</si>
  <si>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</si>
  <si>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</si>
  <si>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</si>
  <si>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</si>
  <si>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</si>
  <si>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</si>
  <si>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</si>
  <si>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</si>
  <si>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</si>
  <si>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</si>
  <si>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</si>
  <si>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</si>
  <si>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</si>
  <si>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</si>
  <si>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</si>
  <si>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</si>
  <si>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</si>
  <si>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</si>
  <si>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</si>
  <si>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</si>
  <si>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</si>
  <si>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</si>
  <si>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</si>
  <si>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</si>
  <si>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</si>
  <si>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</si>
  <si>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</si>
  <si>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</si>
  <si>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</si>
  <si>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</si>
  <si>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</si>
  <si>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</si>
  <si>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</si>
  <si>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</si>
  <si>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</si>
  <si>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</si>
  <si>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</si>
  <si>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</si>
  <si>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</si>
  <si>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</si>
  <si>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</si>
  <si>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</si>
  <si>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</si>
  <si>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</si>
  <si>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</si>
  <si>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</si>
  <si>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</si>
  <si>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</si>
  <si>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</si>
  <si>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</si>
  <si>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</si>
  <si>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</si>
  <si>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</si>
  <si>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</si>
  <si>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</si>
  <si>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</si>
  <si>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</si>
  <si>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</si>
  <si>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</si>
  <si>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</si>
  <si>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</si>
  <si>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</si>
  <si>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</si>
  <si>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</si>
  <si>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</si>
  <si>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</si>
  <si>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</si>
  <si>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</si>
  <si>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</si>
  <si>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</si>
  <si>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</si>
  <si>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</si>
  <si>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</si>
  <si>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</si>
  <si>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</si>
  <si>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</si>
  <si>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</si>
  <si>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</si>
  <si>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</si>
  <si>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</si>
  <si>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</si>
  <si>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</si>
  <si>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</si>
  <si>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</si>
  <si>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</si>
  <si>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</si>
  <si>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</si>
  <si>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</si>
  <si>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</si>
  <si>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</si>
  <si>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</si>
  <si>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</si>
  <si>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</si>
  <si>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</si>
  <si>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</si>
  <si>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</si>
  <si>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</si>
  <si>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</si>
  <si>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</si>
  <si>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</si>
  <si>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</si>
  <si>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</si>
  <si>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</si>
  <si>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</si>
  <si>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</si>
  <si>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</si>
  <si>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</si>
  <si>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</si>
  <si>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</si>
  <si>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</si>
  <si>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</si>
  <si>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</si>
  <si>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</si>
  <si>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</si>
  <si>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</si>
  <si>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</si>
  <si>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</si>
  <si>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</si>
  <si>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</si>
  <si>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</si>
  <si>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</si>
  <si>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</si>
  <si>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</si>
  <si>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</si>
  <si>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</si>
  <si>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</si>
  <si>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</si>
  <si>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</si>
  <si>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</si>
  <si>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</si>
  <si>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</si>
  <si>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</si>
  <si>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</si>
  <si>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</si>
  <si>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</si>
  <si>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</si>
  <si>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</si>
  <si>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</si>
  <si>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</si>
  <si>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</si>
  <si>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</si>
  <si>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</si>
  <si>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</si>
  <si>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</si>
  <si>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</si>
  <si>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</si>
  <si>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</si>
  <si>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</si>
  <si>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</si>
  <si>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</si>
  <si>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</si>
  <si>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</si>
  <si>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</si>
  <si>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</si>
  <si>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</si>
  <si>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</si>
  <si>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</si>
  <si>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</si>
  <si>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</si>
  <si>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</si>
  <si>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</si>
  <si>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</si>
  <si>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</si>
  <si>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</si>
  <si>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</si>
  <si>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</si>
  <si>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</si>
  <si>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</si>
  <si>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</si>
  <si>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</si>
  <si>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</si>
  <si>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</si>
  <si>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</si>
  <si>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</si>
  <si>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</si>
  <si>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</si>
  <si>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</si>
  <si>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</si>
  <si>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</si>
  <si>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</si>
  <si>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</si>
  <si>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</si>
  <si>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</si>
  <si>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</si>
  <si>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</si>
  <si>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</si>
  <si>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</si>
  <si>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</si>
  <si>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</si>
  <si>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</si>
  <si>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</si>
  <si>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</si>
  <si>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</si>
  <si>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</si>
  <si>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</si>
  <si>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</si>
  <si>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</si>
  <si>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</si>
  <si>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</si>
  <si>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</si>
  <si>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</si>
  <si>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</si>
  <si>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</si>
  <si>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</si>
  <si>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</si>
  <si>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</si>
  <si>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</si>
  <si>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</si>
  <si>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</si>
  <si>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</si>
  <si>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</si>
  <si>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</si>
  <si>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</si>
  <si>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</si>
  <si>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</si>
  <si>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</si>
  <si>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</si>
  <si>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</si>
  <si>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</si>
  <si>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</si>
  <si>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</si>
  <si>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</si>
  <si>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</si>
  <si>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</si>
  <si>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</si>
  <si>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</si>
  <si>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</si>
  <si>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</si>
  <si>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</si>
  <si>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</si>
  <si>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</si>
  <si>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</si>
  <si>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</si>
  <si>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</si>
  <si>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</si>
  <si>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</si>
  <si>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</si>
  <si>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</si>
  <si>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</si>
  <si>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</si>
  <si>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</si>
  <si>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</si>
  <si>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</si>
  <si>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</si>
  <si>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</si>
  <si>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</si>
  <si>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</si>
  <si>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</si>
  <si>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</si>
  <si>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</si>
  <si>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</si>
  <si>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</si>
  <si>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</si>
  <si>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</si>
  <si>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</si>
  <si>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</si>
  <si>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</si>
  <si>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</si>
  <si>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</si>
  <si>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</si>
  <si>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</si>
  <si>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</si>
  <si>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</si>
  <si>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</si>
  <si>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</si>
  <si>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</si>
  <si>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</si>
  <si>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</si>
  <si>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</si>
  <si>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</si>
  <si>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</si>
  <si>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</si>
  <si>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</si>
  <si>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</si>
  <si>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</si>
  <si>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</si>
  <si>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</si>
  <si>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</si>
  <si>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</si>
  <si>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</si>
  <si>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</si>
  <si>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</si>
  <si>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</si>
  <si>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</si>
  <si>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</si>
  <si>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</si>
  <si>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</si>
  <si>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</si>
  <si>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</si>
  <si>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</si>
  <si>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</si>
  <si>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</si>
  <si>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</si>
  <si>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</si>
  <si>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</si>
  <si>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</si>
  <si>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</si>
  <si>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</si>
  <si>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</si>
  <si>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</si>
  <si>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</si>
  <si>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</si>
  <si>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</si>
  <si>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</si>
  <si>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</si>
  <si>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</si>
  <si>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</si>
  <si>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</si>
  <si>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</si>
  <si>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</si>
  <si>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</si>
  <si>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</si>
  <si>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</si>
  <si>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</si>
  <si>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</si>
  <si>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</si>
  <si>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</si>
  <si>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</si>
  <si>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</si>
  <si>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</si>
  <si>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</si>
  <si>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</si>
  <si>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</si>
  <si>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</si>
  <si>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</si>
  <si>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</si>
  <si>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</si>
  <si>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</si>
  <si>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</si>
  <si>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</si>
  <si>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</si>
  <si>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</si>
  <si>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</si>
  <si>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</si>
  <si>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</si>
  <si>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</si>
  <si>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</si>
  <si>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</si>
  <si>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</si>
  <si>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</si>
  <si>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</si>
  <si>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</si>
  <si>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</si>
  <si>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</si>
  <si>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</si>
  <si>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</si>
  <si>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</si>
  <si>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</si>
  <si>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</si>
  <si>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</si>
  <si>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</si>
  <si>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</si>
  <si>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</si>
  <si>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</si>
  <si>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</si>
  <si>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</si>
  <si>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</si>
  <si>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</si>
  <si>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</si>
  <si>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</si>
  <si>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</si>
  <si>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</si>
  <si>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</si>
  <si>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</si>
  <si>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</si>
  <si>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</si>
  <si>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</si>
  <si>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</si>
  <si>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</si>
  <si>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</si>
  <si>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</si>
  <si>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</si>
  <si>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</si>
  <si>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</si>
  <si>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</si>
  <si>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</si>
  <si>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</si>
  <si>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</si>
  <si>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</si>
  <si>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</si>
  <si>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</si>
  <si>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</si>
  <si>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</si>
  <si>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</si>
  <si>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</si>
  <si>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</si>
  <si>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</si>
  <si>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</si>
  <si>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</si>
  <si>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</si>
  <si>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</si>
  <si>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</si>
  <si>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</si>
  <si>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</si>
  <si>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</si>
  <si>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</si>
  <si>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</si>
  <si>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</si>
  <si>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</si>
  <si>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</si>
  <si>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</si>
  <si>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</si>
  <si>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</si>
  <si>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</si>
  <si>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</si>
  <si>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</si>
  <si>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</si>
  <si>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</si>
  <si>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</si>
  <si>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</si>
  <si>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</si>
  <si>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</si>
  <si>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</si>
  <si>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</si>
  <si>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</si>
  <si>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</si>
  <si>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</si>
  <si>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</si>
  <si>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</si>
  <si>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</si>
  <si>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</si>
  <si>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</si>
  <si>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</si>
  <si>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</si>
  <si>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</si>
  <si>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</si>
  <si>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</si>
  <si>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</si>
  <si>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</si>
  <si>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</si>
  <si>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</si>
  <si>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</si>
  <si>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</si>
  <si>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</si>
  <si>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</si>
  <si>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</si>
  <si>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</si>
  <si>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</si>
  <si>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</si>
  <si>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</si>
  <si>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</si>
  <si>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</si>
  <si>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</si>
  <si>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</si>
  <si>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</si>
  <si>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</si>
  <si>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</si>
  <si>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</si>
  <si>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</si>
  <si>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</si>
  <si>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</si>
  <si>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</si>
  <si>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</si>
  <si>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</si>
  <si>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</si>
  <si>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</si>
  <si>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</si>
  <si>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</si>
  <si>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</si>
  <si>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</si>
  <si>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</si>
  <si>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</si>
  <si>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</si>
  <si>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</si>
  <si>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</si>
  <si>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</si>
  <si>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</si>
  <si>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</si>
  <si>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</si>
  <si>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</si>
  <si>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</si>
  <si>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</si>
  <si>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</si>
  <si>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</si>
  <si>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</si>
  <si>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</si>
  <si>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</si>
  <si>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</si>
  <si>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</si>
  <si>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</si>
  <si>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</si>
  <si>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</si>
  <si>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</si>
  <si>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</si>
  <si>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</si>
  <si>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</si>
  <si>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</si>
  <si>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</si>
  <si>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</si>
  <si>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</si>
  <si>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</si>
  <si>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</si>
  <si>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</si>
  <si>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</si>
  <si>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</si>
  <si>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</si>
  <si>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</si>
  <si>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</si>
  <si>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</si>
  <si>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</si>
  <si>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</si>
  <si>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</si>
  <si>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</si>
  <si>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</si>
  <si>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</si>
  <si>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</si>
  <si>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</si>
  <si>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</si>
  <si>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</si>
  <si>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</si>
  <si>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</si>
  <si>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</si>
  <si>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</si>
  <si>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</si>
  <si>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</si>
  <si>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</si>
  <si>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</si>
  <si>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</si>
  <si>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</si>
  <si>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</si>
  <si>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</si>
  <si>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</si>
  <si>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</si>
  <si>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</si>
  <si>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</si>
  <si>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</si>
  <si>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</si>
  <si>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</si>
  <si>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</si>
  <si>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</si>
  <si>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</si>
  <si>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</si>
  <si>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</si>
  <si>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</si>
  <si>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</si>
  <si>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</si>
  <si>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</si>
  <si>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</si>
  <si>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</si>
  <si>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</si>
  <si>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</si>
  <si>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</si>
  <si>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</si>
  <si>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</si>
  <si>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</si>
  <si>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</si>
  <si>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</si>
  <si>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</si>
  <si>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</si>
  <si>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</si>
  <si>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</si>
  <si>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</si>
  <si>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</si>
  <si>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</si>
  <si>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</si>
  <si>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</si>
  <si>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</si>
  <si>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</si>
  <si>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</si>
  <si>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</si>
  <si>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</si>
  <si>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</si>
  <si>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</si>
  <si>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</si>
  <si>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</si>
  <si>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</si>
  <si>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</si>
  <si>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</si>
  <si>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</si>
  <si>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</si>
  <si>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</si>
  <si>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</si>
  <si>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</si>
  <si>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</si>
  <si>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</si>
  <si>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</si>
  <si>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</si>
  <si>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</si>
  <si>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</si>
  <si>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</si>
  <si>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</si>
  <si>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</si>
  <si>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</si>
  <si>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</si>
  <si>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</si>
  <si>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</si>
  <si>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</si>
  <si>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</si>
  <si>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</si>
  <si>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</si>
  <si>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</si>
  <si>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</si>
  <si>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</si>
  <si>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</si>
  <si>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</si>
  <si>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</si>
  <si>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</si>
  <si>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</si>
  <si>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</si>
  <si>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</si>
  <si>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</si>
  <si>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</si>
  <si>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</si>
  <si>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</si>
  <si>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</si>
  <si>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</si>
  <si>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</si>
  <si>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</si>
  <si>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</si>
  <si>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</si>
  <si>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</si>
  <si>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</si>
  <si>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</si>
  <si>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</si>
  <si>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</si>
  <si>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</si>
  <si>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</si>
  <si>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</si>
  <si>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</si>
  <si>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</si>
  <si>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</si>
  <si>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</si>
  <si>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</si>
  <si>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</si>
  <si>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</si>
  <si>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</si>
  <si>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</si>
  <si>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</si>
  <si>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</si>
  <si>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</si>
  <si>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</si>
  <si>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</si>
  <si>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</si>
  <si>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</si>
  <si>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</si>
  <si>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</si>
  <si>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</si>
  <si>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</si>
  <si>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</si>
  <si>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</si>
  <si>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</si>
  <si>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</si>
  <si>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</si>
  <si>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</si>
  <si>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</si>
  <si>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</si>
  <si>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</si>
  <si>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</si>
  <si>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</si>
  <si>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</si>
  <si>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</si>
  <si>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</si>
  <si>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</si>
  <si>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</si>
  <si>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</si>
  <si>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</si>
  <si>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</si>
  <si>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</si>
  <si>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</si>
  <si>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</si>
  <si>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</si>
  <si>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</si>
  <si>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</si>
  <si>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</si>
  <si>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</si>
  <si>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</si>
  <si>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</si>
  <si>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</si>
  <si>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</si>
  <si>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</si>
  <si>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</si>
  <si>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</si>
  <si>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</si>
  <si>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</si>
  <si>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</si>
  <si>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</si>
  <si>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</si>
  <si>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</si>
  <si>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</si>
  <si>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</si>
  <si>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</si>
  <si>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</si>
  <si>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</si>
  <si>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</si>
  <si>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</si>
  <si>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</si>
  <si>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</si>
  <si>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</si>
  <si>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</si>
  <si>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</si>
  <si>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</si>
  <si>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</si>
  <si>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</si>
  <si>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</si>
  <si>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</si>
  <si>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</si>
  <si>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</si>
  <si>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</si>
  <si>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</si>
  <si>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</si>
  <si>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</si>
  <si>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</si>
  <si>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</si>
  <si>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</si>
  <si>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</si>
  <si>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</si>
  <si>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</si>
  <si>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</si>
  <si>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</si>
  <si>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</si>
  <si>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</si>
  <si>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</si>
  <si>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</si>
  <si>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</si>
  <si>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</si>
  <si>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</si>
  <si>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</si>
  <si>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</si>
  <si>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</si>
  <si>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</si>
  <si>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</si>
  <si>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</si>
  <si>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</si>
  <si>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</si>
  <si>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</si>
  <si>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</si>
  <si>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</si>
  <si>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</si>
  <si>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</si>
  <si>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</si>
  <si>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</si>
  <si>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</si>
  <si>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</si>
  <si>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</si>
  <si>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</si>
  <si>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</si>
  <si>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</si>
  <si>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</si>
  <si>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</si>
  <si>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</si>
  <si>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</si>
  <si>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</si>
  <si>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</si>
  <si>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</si>
  <si>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</si>
  <si>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</si>
  <si>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</si>
  <si>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</si>
  <si>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</si>
  <si>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</si>
  <si>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</si>
  <si>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</si>
  <si>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</si>
  <si>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</si>
  <si>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</si>
  <si>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</si>
  <si>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</si>
  <si>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</si>
  <si>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</si>
  <si>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</si>
  <si>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</si>
  <si>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</si>
  <si>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</si>
  <si>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</si>
  <si>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</si>
  <si>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</si>
  <si>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</si>
  <si>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</si>
  <si>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</si>
  <si>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</si>
  <si>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</si>
  <si>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</si>
  <si>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</si>
  <si>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</si>
  <si>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</si>
  <si>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</si>
  <si>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</si>
  <si>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</si>
  <si>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</si>
  <si>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</si>
  <si>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</si>
  <si>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</si>
  <si>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</si>
  <si>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</si>
  <si>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</si>
  <si>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</si>
  <si>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</si>
  <si>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</si>
  <si>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</si>
  <si>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</si>
  <si>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</si>
  <si>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</si>
  <si>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</si>
  <si>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</si>
  <si>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</si>
  <si>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</si>
  <si>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</si>
  <si>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</si>
  <si>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</si>
  <si>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</si>
  <si>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</si>
  <si>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</si>
  <si>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</si>
  <si>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</si>
  <si>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</si>
  <si>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</si>
  <si>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</si>
  <si>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</si>
  <si>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</si>
  <si>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</si>
  <si>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</si>
  <si>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</si>
  <si>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</si>
  <si>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</si>
  <si>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</si>
  <si>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</si>
  <si>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</si>
  <si>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</si>
  <si>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</si>
  <si>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</si>
  <si>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</si>
  <si>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</si>
  <si>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</si>
  <si>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</si>
  <si>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</si>
  <si>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</si>
  <si>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</si>
  <si>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</si>
  <si>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</si>
  <si>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</si>
  <si>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</si>
  <si>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</si>
  <si>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</si>
  <si>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</si>
  <si>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</si>
  <si>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</si>
  <si>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</si>
  <si>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</si>
  <si>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</si>
  <si>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</si>
  <si>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</si>
  <si>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</si>
  <si>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</si>
  <si>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</si>
  <si>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</si>
  <si>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</si>
  <si>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</si>
  <si>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</si>
  <si>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</si>
  <si>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</si>
  <si>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</si>
  <si>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</si>
  <si>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</si>
  <si>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</si>
  <si>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</si>
  <si>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</si>
  <si>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</si>
  <si>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</si>
  <si>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</si>
  <si>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</si>
  <si>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</si>
  <si>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</si>
  <si>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</si>
  <si>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</si>
  <si>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</si>
  <si>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</si>
  <si>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</si>
  <si>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</si>
  <si>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</si>
  <si>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</si>
  <si>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</si>
  <si>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</si>
  <si>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</si>
  <si>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</si>
  <si>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</si>
  <si>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</si>
  <si>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</si>
  <si>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</si>
  <si>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</si>
  <si>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</si>
  <si>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</si>
  <si>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</si>
  <si>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</si>
  <si>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</si>
  <si>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</si>
  <si>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</si>
  <si>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</si>
  <si>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</si>
  <si>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</si>
  <si>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</si>
  <si>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</si>
  <si>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</si>
  <si>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</si>
  <si>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</si>
  <si>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</si>
  <si>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</si>
  <si>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</si>
  <si>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</si>
  <si>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</si>
  <si>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</si>
  <si>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</si>
  <si>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</si>
  <si>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</si>
  <si>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</si>
  <si>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</si>
  <si>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</si>
  <si>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</si>
  <si>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</si>
  <si>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</si>
  <si>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</si>
  <si>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</si>
  <si>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</si>
  <si>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</si>
  <si>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</si>
  <si>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</si>
  <si>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</si>
  <si>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</si>
  <si>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</si>
  <si>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</si>
  <si>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</si>
  <si>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</si>
  <si>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</si>
  <si>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</si>
  <si>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</si>
  <si>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</si>
  <si>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</si>
  <si>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</si>
  <si>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</si>
  <si>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</si>
  <si>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</si>
  <si>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</si>
  <si>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</si>
  <si>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</si>
  <si>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</si>
  <si>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</si>
  <si>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</si>
  <si>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</si>
  <si>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</si>
  <si>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</si>
  <si>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</si>
  <si>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</si>
  <si>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</si>
  <si>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</si>
  <si>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</si>
  <si>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</si>
  <si>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</si>
  <si>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</si>
  <si>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</si>
  <si>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</si>
  <si>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</si>
  <si>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</si>
  <si>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</si>
  <si>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</si>
  <si>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</si>
  <si>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</si>
  <si>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</si>
  <si>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</si>
  <si>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</si>
  <si>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</si>
  <si>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</si>
  <si>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</si>
  <si>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</si>
  <si>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</si>
  <si>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</si>
  <si>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</si>
  <si>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</si>
  <si>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</si>
  <si>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</si>
  <si>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</si>
  <si>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</si>
  <si>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</si>
  <si>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</si>
  <si>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</si>
  <si>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</si>
  <si>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</si>
  <si>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</si>
  <si>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</si>
  <si>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</si>
  <si>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</si>
  <si>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</si>
  <si>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</si>
  <si>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</si>
  <si>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</si>
  <si>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</si>
  <si>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</si>
  <si>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</si>
  <si>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</si>
  <si>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</si>
  <si>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</si>
  <si>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</si>
  <si>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</si>
  <si>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</si>
  <si>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</si>
  <si>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</si>
  <si>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</si>
  <si>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</si>
  <si>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</si>
  <si>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</si>
  <si>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</si>
  <si>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</si>
  <si>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</si>
  <si>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</si>
  <si>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</si>
  <si>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</si>
  <si>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</si>
  <si>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</si>
  <si>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</si>
  <si>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</si>
  <si>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</si>
  <si>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</si>
  <si>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</si>
  <si>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</si>
  <si>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</si>
  <si>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</si>
  <si>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</si>
  <si>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</si>
  <si>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</si>
  <si>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</si>
  <si>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</si>
  <si>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</si>
  <si>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</si>
  <si>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</si>
  <si>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</si>
  <si>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</si>
  <si>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</si>
  <si>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</si>
  <si>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</si>
  <si>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</si>
  <si>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</si>
  <si>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</si>
  <si>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</si>
  <si>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</si>
  <si>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</si>
  <si>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</si>
  <si>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</si>
  <si>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</si>
  <si>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</si>
  <si>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</si>
  <si>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</si>
  <si>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</si>
  <si>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</si>
  <si>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</si>
  <si>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</si>
  <si>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</si>
  <si>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</si>
  <si>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</si>
  <si>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</si>
  <si>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</si>
  <si>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</si>
  <si>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</si>
  <si>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</si>
  <si>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</si>
  <si>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</si>
  <si>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</si>
  <si>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</si>
  <si>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</si>
  <si>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</si>
  <si>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</si>
  <si>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</si>
  <si>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</si>
  <si>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</si>
  <si>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</si>
  <si>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</si>
  <si>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</si>
  <si>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</si>
  <si>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</si>
  <si>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</si>
  <si>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</si>
  <si>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</si>
  <si>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</si>
  <si>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</si>
  <si>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</si>
  <si>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</si>
  <si>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</si>
  <si>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</si>
  <si>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</si>
  <si>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</si>
  <si>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</si>
  <si>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</si>
  <si>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</si>
  <si>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</si>
  <si>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</si>
  <si>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</si>
  <si>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</si>
  <si>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</si>
  <si>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</si>
  <si>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</si>
  <si>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</si>
  <si>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</si>
  <si>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</si>
  <si>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</si>
  <si>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</si>
  <si>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</si>
  <si>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</si>
  <si>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</si>
  <si>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</si>
  <si>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</si>
  <si>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</si>
  <si>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</si>
  <si>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</si>
  <si>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</si>
  <si>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</si>
  <si>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</si>
  <si>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</si>
  <si>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</si>
  <si>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</si>
  <si>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</si>
  <si>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</si>
  <si>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</si>
  <si>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</si>
  <si>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</si>
  <si>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</si>
  <si>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</si>
  <si>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</si>
  <si>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</si>
  <si>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</si>
  <si>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</si>
  <si>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</si>
  <si>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</si>
  <si>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</si>
  <si>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</si>
  <si>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</si>
  <si>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</si>
  <si>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</si>
  <si>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</si>
  <si>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</si>
  <si>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</si>
  <si>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</si>
  <si>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</si>
  <si>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</si>
  <si>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</si>
  <si>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</si>
  <si>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</si>
  <si>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</si>
  <si>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</si>
  <si>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</si>
  <si>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</si>
  <si>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</si>
  <si>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</si>
  <si>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</si>
  <si>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</si>
  <si>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</si>
  <si>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</si>
  <si>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</si>
  <si>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</si>
  <si>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</si>
  <si>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</si>
  <si>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</si>
  <si>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</si>
  <si>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</si>
  <si>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</si>
  <si>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</si>
  <si>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</si>
  <si>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</si>
  <si>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</si>
  <si>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</si>
  <si>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</si>
  <si>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</si>
  <si>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</si>
  <si>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</si>
  <si>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</si>
  <si>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</si>
  <si>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</si>
  <si>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</si>
  <si>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</si>
  <si>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</si>
  <si>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</si>
  <si>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</si>
  <si>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</si>
  <si>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</si>
  <si>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</si>
  <si>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</si>
  <si>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</si>
  <si>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</si>
  <si>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</si>
  <si>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</si>
  <si>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</si>
  <si>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</si>
  <si>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</si>
  <si>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</si>
  <si>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</si>
  <si>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</si>
  <si>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</si>
  <si>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</si>
  <si>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</si>
  <si>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</si>
  <si>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</si>
  <si>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</si>
  <si>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</si>
  <si>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</si>
  <si>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</si>
  <si>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</si>
  <si>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</si>
  <si>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</si>
  <si>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</si>
  <si>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</si>
  <si>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</si>
  <si>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</si>
  <si>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</si>
  <si>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</si>
  <si>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</si>
  <si>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</si>
  <si>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</si>
  <si>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</si>
  <si>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</si>
  <si>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</si>
  <si>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</si>
  <si>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</si>
  <si>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</si>
  <si>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</si>
  <si>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</si>
  <si>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</si>
  <si>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</si>
  <si>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</si>
  <si>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</si>
  <si>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</si>
  <si>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</si>
  <si>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</si>
  <si>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</si>
  <si>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</si>
  <si>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</si>
  <si>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</si>
  <si>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</si>
  <si>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</si>
  <si>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</si>
  <si>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</si>
  <si>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</si>
  <si>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</si>
  <si>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</si>
  <si>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</si>
  <si>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</si>
  <si>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</si>
  <si>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</si>
  <si>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</si>
  <si>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</si>
  <si>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</si>
  <si>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</si>
  <si>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</si>
  <si>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</si>
  <si>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</si>
  <si>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</si>
  <si>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</si>
  <si>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</si>
  <si>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</si>
  <si>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</si>
  <si>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</si>
  <si>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</si>
  <si>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</si>
  <si>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</si>
  <si>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</si>
  <si>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</si>
  <si>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</si>
  <si>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</si>
  <si>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</si>
  <si>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</si>
  <si>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</si>
  <si>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</si>
  <si>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</si>
  <si>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</si>
  <si>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</si>
  <si>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</si>
  <si>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</si>
  <si>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</si>
  <si>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</si>
  <si>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</si>
  <si>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</si>
  <si>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</si>
  <si>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</si>
  <si>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</si>
  <si>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</si>
  <si>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</si>
  <si>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</si>
  <si>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</si>
  <si>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</si>
  <si>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</si>
  <si>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</si>
  <si>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</si>
  <si>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</si>
  <si>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</si>
  <si>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</si>
  <si>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</si>
  <si>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</si>
  <si>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</si>
  <si>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</si>
  <si>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</si>
  <si>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</si>
  <si>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</si>
  <si>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</si>
  <si>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</si>
  <si>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</si>
  <si>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</si>
  <si>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</si>
  <si>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</si>
  <si>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</si>
  <si>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</si>
  <si>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</si>
  <si>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</si>
  <si>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</si>
  <si>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</si>
  <si>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</si>
  <si>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</si>
  <si>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</si>
  <si>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</si>
  <si>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</si>
  <si>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</si>
  <si>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</si>
  <si>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</si>
  <si>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</si>
  <si>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</si>
  <si>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</si>
  <si>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</si>
  <si>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</si>
  <si>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</si>
  <si>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</si>
  <si>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</si>
  <si>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</si>
  <si>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</si>
  <si>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</si>
  <si>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</si>
  <si>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</si>
  <si>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</si>
  <si>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</si>
  <si>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</si>
  <si>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</si>
  <si>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</si>
  <si>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</si>
  <si>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</si>
  <si>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</si>
  <si>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</si>
  <si>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</si>
  <si>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</si>
  <si>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</si>
  <si>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</si>
  <si>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</si>
  <si>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</si>
  <si>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</si>
  <si>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</si>
  <si>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</si>
  <si>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</si>
  <si>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</si>
  <si>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</si>
  <si>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</si>
  <si>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</si>
  <si>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</si>
  <si>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</si>
  <si>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</si>
  <si>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</si>
  <si>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</si>
  <si>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</si>
  <si>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</si>
  <si>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</si>
  <si>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</si>
  <si>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</si>
  <si>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</si>
  <si>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</si>
  <si>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</si>
  <si>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</si>
  <si>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</si>
  <si>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</si>
  <si>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</si>
  <si>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</si>
  <si>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</si>
  <si>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</si>
  <si>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</si>
  <si>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</si>
  <si>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</si>
  <si>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</si>
  <si>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</si>
  <si>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</si>
  <si>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</si>
  <si>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</si>
  <si>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</si>
  <si>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</si>
  <si>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</si>
  <si>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</si>
  <si>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</si>
  <si>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</si>
  <si>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</si>
  <si>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</si>
  <si>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</si>
  <si>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</si>
  <si>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</si>
  <si>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</si>
  <si>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</si>
  <si>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</si>
  <si>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</si>
  <si>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</si>
  <si>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</si>
  <si>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</si>
  <si>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</si>
  <si>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</si>
  <si>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</si>
  <si>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</si>
  <si>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</si>
  <si>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</si>
  <si>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</si>
  <si>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</si>
  <si>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</si>
  <si>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</si>
  <si>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</si>
  <si>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</si>
  <si>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</si>
  <si>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</si>
  <si>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</si>
  <si>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</si>
  <si>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</si>
  <si>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</si>
  <si>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</si>
  <si>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</si>
  <si>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</si>
  <si>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</si>
  <si>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</si>
  <si>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</si>
  <si>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</si>
  <si>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</si>
  <si>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</si>
  <si>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</si>
  <si>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</si>
  <si>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</si>
  <si>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</si>
  <si>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</si>
  <si>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</si>
  <si>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</si>
  <si>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</si>
  <si>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</si>
  <si>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</si>
  <si>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</si>
  <si>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</si>
  <si>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</si>
  <si>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</si>
  <si>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</si>
  <si>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</si>
  <si>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</si>
  <si>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</si>
  <si>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</si>
  <si>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</si>
  <si>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</si>
  <si>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</si>
  <si>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</si>
  <si>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</si>
  <si>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</si>
  <si>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</si>
  <si>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</si>
  <si>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</si>
  <si>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</si>
  <si>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</si>
  <si>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</si>
  <si>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</si>
  <si>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</si>
  <si>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</si>
  <si>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</si>
  <si>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</si>
  <si>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</si>
  <si>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</si>
  <si>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</si>
  <si>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</si>
  <si>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</si>
  <si>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</si>
  <si>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</si>
  <si>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</si>
  <si>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</si>
  <si>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</si>
  <si>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</si>
  <si>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</si>
  <si>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</si>
  <si>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</si>
  <si>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</si>
  <si>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</si>
  <si>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</si>
  <si>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</si>
  <si>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</si>
  <si>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</si>
  <si>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</si>
  <si>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</si>
  <si>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</si>
  <si>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</si>
  <si>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</si>
  <si>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</si>
  <si>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</si>
  <si>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</si>
  <si>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</si>
  <si>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</si>
  <si>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</si>
  <si>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</si>
  <si>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</si>
  <si>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</si>
  <si>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</si>
  <si>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</si>
  <si>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</si>
  <si>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</si>
  <si>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</si>
  <si>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</si>
  <si>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</si>
  <si>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</si>
  <si>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</si>
  <si>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</si>
  <si>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</si>
  <si>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</si>
  <si>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</si>
  <si>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</si>
  <si>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</si>
  <si>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</si>
  <si>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</si>
  <si>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</si>
  <si>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</si>
  <si>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</si>
  <si>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</si>
  <si>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</si>
  <si>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</si>
  <si>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</si>
  <si>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</si>
  <si>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</si>
  <si>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</si>
  <si>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</si>
  <si>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</si>
  <si>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</si>
  <si>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</si>
  <si>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</si>
  <si>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</si>
  <si>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</si>
  <si>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</si>
  <si>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</si>
  <si>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</si>
  <si>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</si>
  <si>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</si>
  <si>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</si>
  <si>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</si>
  <si>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</si>
  <si>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</si>
  <si>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</si>
  <si>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</si>
  <si>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</si>
  <si>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</si>
  <si>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</si>
  <si>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</si>
  <si>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</si>
  <si>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</si>
  <si>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</si>
  <si>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</si>
  <si>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</si>
  <si>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</si>
  <si>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</si>
  <si>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</si>
  <si>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</si>
  <si>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</si>
  <si>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</si>
  <si>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</si>
  <si>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</si>
  <si>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</si>
  <si>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</si>
  <si>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</si>
  <si>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</si>
  <si>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</si>
  <si>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</si>
  <si>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</si>
  <si>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</si>
  <si>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</si>
  <si>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</si>
  <si>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</si>
  <si>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</si>
  <si>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</si>
  <si>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</si>
  <si>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</si>
  <si>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</si>
  <si>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</si>
  <si>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</si>
  <si>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</si>
  <si>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</si>
  <si>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</si>
  <si>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</si>
  <si>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</si>
  <si>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</si>
  <si>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</si>
  <si>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</si>
  <si>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</si>
  <si>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</si>
  <si>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</si>
  <si>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</si>
  <si>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</si>
  <si>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</si>
  <si>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</si>
  <si>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</si>
  <si>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</si>
  <si>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</si>
  <si>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</si>
  <si>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</si>
  <si>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</si>
  <si>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</si>
  <si>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</si>
  <si>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</si>
  <si>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</si>
  <si>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</si>
  <si>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</si>
  <si>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</si>
  <si>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</si>
  <si>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</si>
  <si>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</si>
  <si>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</si>
  <si>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</si>
  <si>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</si>
  <si>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</si>
  <si>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</si>
  <si>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</si>
  <si>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</si>
  <si>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</si>
  <si>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</si>
  <si>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</si>
  <si>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</si>
  <si>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</si>
  <si>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</si>
  <si>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</si>
  <si>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</si>
  <si>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</si>
  <si>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</si>
  <si>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</si>
  <si>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</si>
  <si>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</si>
  <si>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</si>
  <si>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</si>
  <si>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</si>
  <si>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</si>
  <si>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</si>
  <si>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</si>
  <si>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</si>
  <si>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</si>
  <si>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</si>
  <si>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</si>
  <si>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</si>
  <si>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</si>
  <si>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</si>
  <si>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</si>
  <si>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</si>
  <si>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</si>
  <si>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</si>
  <si>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</si>
  <si>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</si>
  <si>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</si>
  <si>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</si>
  <si>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</si>
  <si>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</si>
  <si>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</si>
  <si>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</si>
  <si>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</si>
  <si>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</si>
  <si>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</si>
  <si>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</si>
  <si>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</si>
  <si>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</si>
  <si>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</si>
  <si>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</si>
  <si>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</si>
  <si>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</si>
  <si>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</si>
  <si>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</si>
  <si>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</si>
  <si>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</si>
  <si>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</si>
  <si>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</si>
  <si>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</si>
  <si>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</si>
  <si>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</si>
  <si>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</si>
  <si>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</si>
  <si>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</si>
  <si>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</si>
  <si>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</si>
  <si>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</si>
  <si>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</si>
  <si>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</si>
  <si>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</si>
  <si>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</si>
  <si>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</si>
  <si>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</si>
  <si>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</si>
  <si>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</si>
  <si>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</si>
  <si>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</si>
  <si>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</si>
  <si>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</si>
  <si>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</si>
  <si>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</si>
  <si>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</si>
  <si>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</si>
  <si>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</si>
  <si>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</si>
  <si>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</si>
  <si>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</si>
  <si>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</si>
  <si>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</si>
  <si>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</si>
  <si>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</si>
  <si>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</si>
  <si>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</si>
  <si>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</si>
  <si>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</si>
  <si>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</si>
  <si>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</si>
  <si>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</si>
  <si>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</si>
  <si>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</si>
  <si>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</si>
  <si>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</si>
  <si>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</si>
  <si>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</si>
  <si>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</si>
  <si>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</si>
  <si>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</si>
  <si>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</si>
  <si>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</si>
  <si>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</si>
  <si>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</si>
  <si>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</si>
  <si>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</si>
  <si>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</si>
  <si>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</si>
  <si>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</si>
  <si>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</si>
  <si>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</si>
  <si>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</si>
  <si>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</si>
  <si>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</si>
  <si>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</si>
  <si>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</si>
  <si>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</si>
  <si>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</si>
  <si>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</si>
  <si>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</si>
  <si>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</si>
  <si>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</si>
  <si>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</si>
  <si>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</si>
  <si>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</si>
  <si>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</si>
  <si>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</si>
  <si>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</si>
  <si>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</si>
  <si>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</si>
  <si>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</si>
  <si>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</si>
  <si>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</si>
  <si>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</si>
  <si>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</si>
  <si>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</si>
  <si>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</si>
  <si>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</si>
  <si>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</si>
  <si>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</si>
  <si>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</si>
  <si>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</si>
  <si>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</si>
  <si>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</si>
  <si>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</si>
  <si>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</si>
  <si>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</si>
  <si>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</si>
  <si>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</si>
  <si>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</si>
  <si>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</si>
  <si>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</si>
  <si>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</si>
  <si>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</si>
  <si>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</si>
  <si>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</si>
  <si>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</si>
  <si>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</si>
  <si>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</si>
  <si>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</si>
  <si>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</si>
  <si>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</si>
  <si>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</si>
  <si>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</si>
  <si>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</si>
  <si>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</si>
  <si>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</si>
  <si>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</si>
  <si>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</si>
  <si>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</si>
  <si>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</si>
  <si>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</si>
  <si>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</si>
  <si>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</si>
  <si>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</si>
  <si>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</si>
  <si>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</si>
  <si>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</si>
  <si>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</si>
  <si>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</si>
  <si>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</si>
  <si>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</si>
  <si>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</si>
  <si>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</si>
  <si>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</si>
  <si>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</si>
  <si>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</si>
  <si>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</si>
  <si>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</si>
  <si>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</si>
  <si>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</si>
  <si>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</si>
  <si>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</si>
  <si>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</si>
  <si>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</si>
  <si>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</si>
  <si>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</si>
  <si>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</si>
  <si>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</si>
  <si>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</si>
  <si>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</si>
  <si>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</si>
  <si>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</si>
  <si>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</si>
  <si>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</si>
  <si>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</si>
  <si>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</si>
  <si>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</si>
  <si>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</si>
  <si>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</si>
  <si>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</si>
  <si>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</si>
  <si>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</si>
  <si>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</si>
  <si>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</si>
  <si>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</si>
  <si>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</si>
  <si>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</si>
  <si>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</si>
  <si>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</si>
  <si>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</si>
  <si>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</si>
  <si>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</si>
  <si>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</si>
  <si>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</si>
  <si>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</si>
  <si>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</si>
  <si>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</si>
  <si>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</si>
  <si>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</si>
  <si>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</si>
  <si>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</si>
  <si>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</si>
  <si>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</si>
  <si>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</si>
  <si>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</si>
  <si>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</si>
  <si>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</si>
  <si>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</si>
  <si>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</si>
  <si>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</si>
  <si>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</si>
  <si>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</si>
  <si>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</si>
  <si>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</si>
  <si>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</si>
  <si>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</si>
  <si>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</si>
  <si>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</si>
  <si>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</si>
  <si>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</si>
  <si>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</si>
  <si>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</si>
  <si>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</si>
  <si>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</si>
  <si>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</si>
  <si>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</si>
  <si>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</si>
  <si>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</si>
  <si>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</si>
  <si>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</si>
  <si>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</si>
  <si>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</si>
  <si>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</si>
  <si>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</si>
  <si>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</si>
  <si>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</si>
  <si>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</si>
  <si>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</si>
  <si>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</si>
  <si>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</si>
  <si>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</si>
  <si>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</si>
  <si>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</si>
  <si>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</si>
  <si>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</si>
  <si>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</si>
  <si>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</si>
  <si>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</si>
  <si>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</si>
  <si>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</si>
  <si>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</si>
  <si>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</si>
  <si>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</si>
  <si>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</si>
  <si>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</si>
  <si>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</si>
  <si>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</si>
  <si>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</si>
  <si>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</si>
  <si>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</si>
  <si>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</si>
  <si>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</si>
  <si>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</si>
  <si>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</si>
  <si>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</si>
  <si>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</si>
  <si>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</si>
  <si>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</si>
  <si>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</si>
  <si>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</si>
  <si>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</si>
  <si>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</si>
  <si>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</si>
  <si>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</si>
  <si>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</si>
  <si>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</si>
  <si>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</si>
  <si>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</si>
  <si>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</si>
  <si>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</si>
  <si>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</si>
  <si>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</si>
  <si>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</si>
  <si>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</si>
  <si>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</si>
  <si>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</si>
  <si>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</si>
  <si>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</si>
  <si>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</si>
  <si>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</si>
  <si>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</si>
  <si>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</si>
  <si>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</si>
  <si>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</si>
  <si>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</si>
  <si>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</si>
  <si>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</si>
  <si>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</si>
  <si>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</si>
  <si>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</si>
  <si>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</si>
  <si>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</si>
  <si>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</si>
  <si>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</si>
  <si>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</si>
  <si>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</si>
  <si>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</si>
  <si>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</si>
  <si>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</si>
  <si>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</si>
  <si>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</si>
  <si>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</si>
  <si>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</si>
  <si>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</si>
  <si>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</si>
  <si>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</si>
  <si>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</si>
  <si>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</si>
  <si>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</si>
  <si>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</si>
  <si>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</si>
  <si>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</si>
  <si>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</si>
  <si>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</si>
  <si>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</si>
  <si>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</si>
  <si>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</si>
  <si>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</si>
  <si>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</si>
  <si>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</si>
  <si>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</si>
  <si>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</si>
  <si>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</si>
  <si>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</si>
  <si>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</si>
  <si>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</si>
  <si>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</si>
  <si>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</si>
  <si>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</si>
  <si>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</si>
  <si>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</si>
  <si>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</si>
  <si>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</si>
  <si>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</si>
  <si>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</si>
  <si>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</si>
  <si>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</si>
  <si>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</si>
  <si>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</si>
  <si>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</si>
  <si>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</si>
  <si>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</si>
  <si>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</si>
  <si>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</si>
  <si>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</si>
  <si>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</si>
  <si>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</si>
  <si>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</si>
  <si>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</si>
  <si>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</si>
  <si>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</si>
  <si>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</si>
  <si>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</si>
  <si>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</si>
  <si>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</si>
  <si>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</si>
  <si>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</si>
  <si>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</si>
  <si>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</si>
  <si>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</si>
  <si>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</si>
  <si>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</si>
  <si>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</si>
  <si>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</si>
  <si>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</si>
  <si>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</si>
  <si>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</si>
  <si>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</si>
  <si>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</si>
  <si>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</si>
  <si>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</si>
  <si>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</si>
  <si>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</si>
  <si>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</si>
  <si>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</si>
  <si>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</si>
  <si>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</si>
  <si>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</si>
  <si>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</si>
  <si>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</si>
  <si>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</si>
  <si>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</si>
  <si>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</si>
  <si>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</si>
  <si>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</si>
  <si>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</si>
  <si>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</si>
  <si>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</si>
  <si>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</si>
  <si>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</si>
  <si>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</si>
  <si>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</si>
  <si>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</si>
  <si>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</si>
  <si>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</si>
  <si>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</si>
  <si>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</si>
  <si>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</si>
  <si>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</si>
  <si>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</si>
  <si>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</si>
  <si>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</si>
  <si>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</si>
  <si>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</si>
  <si>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</si>
  <si>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</si>
  <si>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</si>
  <si>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</si>
  <si>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</si>
  <si>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</si>
  <si>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</si>
  <si>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</si>
  <si>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</si>
  <si>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</si>
  <si>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</si>
  <si>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</si>
  <si>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</si>
  <si>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</si>
  <si>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</si>
  <si>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</si>
  <si>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</si>
  <si>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</si>
  <si>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</si>
  <si>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</si>
  <si>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</si>
  <si>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</si>
  <si>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</si>
  <si>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</si>
  <si>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</si>
  <si>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</si>
  <si>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</si>
  <si>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</si>
  <si>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</si>
  <si>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</si>
  <si>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</si>
  <si>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</si>
  <si>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</si>
  <si>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</si>
  <si>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</si>
  <si>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</si>
  <si>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</si>
  <si>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</si>
  <si>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</si>
  <si>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</si>
  <si>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</si>
  <si>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</si>
  <si>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</si>
  <si>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</si>
  <si>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</si>
  <si>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</si>
  <si>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</si>
  <si>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</si>
  <si>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</si>
  <si>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</si>
  <si>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</si>
  <si>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</si>
  <si>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</si>
  <si>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</si>
  <si>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</si>
  <si>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</si>
  <si>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</si>
  <si>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</si>
  <si>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</si>
  <si>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</si>
  <si>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</si>
  <si>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</si>
  <si>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</si>
  <si>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</si>
  <si>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</si>
  <si>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</si>
  <si>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</si>
  <si>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</si>
  <si>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</si>
  <si>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</si>
  <si>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</si>
  <si>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</si>
  <si>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</si>
  <si>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</si>
  <si>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</si>
  <si>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</si>
  <si>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</si>
  <si>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</si>
  <si>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</si>
  <si>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</si>
  <si>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</si>
  <si>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</si>
  <si>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</si>
  <si>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</si>
  <si>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</si>
  <si>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</si>
  <si>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</si>
  <si>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</si>
  <si>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</si>
  <si>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</si>
  <si>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</si>
  <si>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</si>
  <si>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</si>
  <si>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</si>
  <si>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</si>
  <si>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</si>
  <si>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</si>
  <si>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</si>
  <si>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</si>
  <si>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</si>
  <si>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</si>
  <si>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</si>
  <si>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</si>
  <si>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</si>
  <si>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</si>
  <si>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</si>
  <si>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</si>
  <si>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</si>
  <si>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</si>
  <si>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</si>
  <si>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</si>
  <si>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</si>
  <si>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</si>
  <si>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</si>
  <si>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</si>
  <si>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</si>
  <si>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</si>
  <si>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</si>
  <si>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</si>
  <si>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</si>
  <si>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</si>
  <si>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</si>
  <si>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</si>
  <si>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</si>
  <si>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</si>
  <si>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</si>
  <si>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</si>
  <si>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</si>
  <si>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</si>
  <si>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</si>
  <si>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</si>
  <si>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</si>
  <si>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</si>
  <si>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</si>
  <si>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</si>
  <si>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</si>
  <si>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</si>
  <si>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</si>
  <si>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</si>
  <si>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</si>
  <si>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</si>
  <si>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</si>
  <si>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</si>
  <si>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</si>
  <si>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</si>
  <si>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</si>
  <si>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</si>
  <si>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</si>
  <si>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</si>
  <si>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</si>
  <si>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</si>
  <si>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</si>
  <si>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</si>
  <si>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</si>
  <si>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</si>
  <si>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</si>
  <si>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</si>
  <si>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</si>
  <si>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</si>
  <si>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</si>
  <si>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</si>
  <si>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</si>
  <si>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</si>
  <si>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</si>
  <si>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</si>
  <si>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</si>
  <si>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</si>
  <si>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</si>
  <si>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</si>
  <si>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</si>
  <si>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</si>
  <si>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</si>
  <si>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</si>
  <si>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</si>
  <si>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</si>
  <si>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</si>
  <si>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</si>
  <si>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</si>
  <si>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</si>
  <si>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</si>
  <si>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</si>
  <si>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</si>
  <si>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</si>
  <si>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</si>
  <si>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</si>
  <si>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</si>
  <si>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</si>
  <si>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</si>
  <si>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</si>
  <si>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</si>
  <si>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</si>
  <si>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</si>
  <si>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</si>
  <si>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</si>
  <si>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</si>
  <si>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</si>
  <si>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</si>
  <si>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</si>
  <si>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</si>
  <si>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</si>
  <si>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</si>
  <si>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</si>
  <si>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</si>
  <si>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</si>
  <si>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</si>
  <si>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</si>
  <si>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</si>
  <si>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</si>
  <si>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</si>
  <si>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</si>
  <si>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</si>
  <si>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</si>
  <si>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</si>
  <si>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</si>
  <si>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</si>
  <si>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</si>
  <si>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</si>
  <si>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</si>
  <si>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</si>
  <si>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</si>
  <si>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</si>
  <si>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</si>
  <si>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</si>
  <si>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</si>
  <si>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</si>
  <si>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</si>
  <si>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</si>
  <si>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</si>
  <si>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</si>
  <si>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</si>
  <si>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</si>
  <si>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</si>
  <si>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</si>
  <si>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</si>
  <si>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</si>
  <si>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</si>
  <si>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</si>
  <si>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</si>
  <si>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</si>
  <si>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</si>
  <si>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</si>
  <si>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</si>
  <si>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</si>
  <si>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</si>
  <si>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</si>
  <si>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</si>
  <si>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</si>
  <si>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</si>
  <si>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</si>
  <si>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</si>
  <si>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</si>
  <si>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</si>
  <si>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</si>
  <si>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</si>
  <si>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</si>
  <si>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</si>
  <si>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</si>
  <si>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</si>
  <si>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</si>
  <si>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</si>
  <si>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</si>
  <si>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</si>
  <si>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</si>
  <si>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</si>
  <si>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</si>
  <si>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</si>
  <si>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</si>
  <si>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</si>
  <si>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</si>
  <si>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</si>
  <si>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</si>
  <si>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</si>
  <si>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</si>
  <si>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</si>
  <si>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</si>
  <si>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</si>
  <si>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</si>
  <si>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</si>
  <si>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</si>
  <si>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</si>
  <si>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</si>
  <si>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</si>
  <si>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</si>
  <si>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</si>
  <si>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</si>
  <si>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</si>
  <si>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</si>
  <si>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</si>
  <si>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</si>
  <si>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</si>
  <si>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</si>
  <si>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</si>
  <si>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</si>
  <si>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</si>
  <si>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</si>
  <si>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</si>
  <si>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</si>
  <si>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</si>
  <si>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</si>
  <si>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</si>
  <si>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</si>
  <si>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</si>
  <si>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</si>
  <si>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</si>
  <si>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</si>
  <si>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</si>
  <si>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</si>
  <si>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</si>
  <si>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</si>
  <si>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</si>
  <si>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</si>
  <si>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</si>
  <si>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</si>
  <si>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</si>
  <si>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</si>
  <si>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</si>
  <si>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</si>
  <si>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</si>
  <si>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</si>
  <si>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</si>
  <si>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</si>
  <si>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</si>
  <si>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</si>
  <si>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</si>
  <si>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</si>
  <si>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</si>
  <si>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</si>
  <si>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</si>
  <si>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</si>
  <si>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</si>
  <si>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</si>
  <si>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</si>
  <si>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</si>
  <si>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</si>
  <si>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</si>
  <si>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</si>
  <si>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</si>
  <si>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</si>
  <si>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</si>
  <si>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</si>
  <si>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</si>
  <si>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</si>
  <si>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</si>
  <si>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</si>
  <si>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</si>
  <si>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</si>
  <si>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</si>
  <si>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</si>
  <si>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</si>
  <si>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</si>
  <si>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</si>
  <si>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</si>
  <si>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</si>
  <si>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</si>
  <si>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</si>
  <si>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</si>
  <si>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</si>
  <si>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</si>
  <si>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</si>
  <si>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</si>
  <si>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</si>
  <si>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</si>
  <si>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</si>
  <si>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</si>
  <si>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</si>
  <si>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</si>
  <si>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</si>
  <si>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</si>
  <si>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</si>
  <si>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</si>
  <si>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</si>
  <si>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</si>
  <si>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</si>
  <si>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</si>
  <si>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</si>
  <si>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</si>
  <si>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</si>
  <si>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</si>
  <si>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</si>
  <si>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</si>
  <si>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</si>
  <si>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</si>
  <si>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</si>
  <si>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</si>
  <si>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</si>
  <si>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</si>
  <si>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</si>
  <si>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</si>
  <si>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</si>
  <si>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</si>
  <si>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</si>
  <si>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</si>
  <si>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</si>
  <si>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</si>
  <si>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</si>
  <si>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</si>
  <si>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</si>
  <si>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</si>
  <si>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</si>
  <si>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</si>
  <si>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</si>
  <si>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</si>
  <si>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</si>
  <si>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</si>
  <si>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</si>
  <si>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</si>
  <si>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</si>
  <si>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</si>
  <si>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</si>
  <si>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</si>
  <si>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</si>
  <si>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</si>
  <si>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</si>
  <si>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</si>
  <si>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</si>
  <si>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</si>
  <si>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</si>
  <si>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</si>
  <si>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</si>
  <si>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</si>
  <si>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</si>
  <si>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</si>
  <si>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</si>
  <si>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</si>
  <si>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</si>
  <si>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</si>
  <si>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</si>
  <si>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</si>
  <si>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</si>
  <si>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</si>
  <si>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</si>
  <si>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</si>
  <si>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</si>
  <si>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</si>
  <si>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</si>
  <si>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</si>
  <si>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</si>
  <si>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</si>
  <si>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</si>
  <si>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</si>
  <si>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</si>
  <si>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</si>
  <si>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</si>
  <si>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</si>
  <si>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</si>
  <si>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</si>
  <si>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</si>
  <si>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</si>
  <si>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</si>
  <si>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</si>
  <si>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</si>
  <si>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</si>
  <si>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</si>
  <si>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</si>
  <si>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</si>
  <si>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</si>
  <si>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</si>
  <si>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</si>
  <si>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</si>
  <si>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</si>
  <si>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</si>
  <si>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</si>
  <si>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</si>
  <si>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</si>
  <si>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</si>
  <si>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</si>
  <si>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</si>
  <si>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</si>
  <si>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</si>
  <si>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</si>
  <si>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</si>
  <si>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</si>
  <si>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</si>
  <si>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</si>
  <si>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</si>
  <si>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</si>
  <si>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</si>
  <si>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</si>
  <si>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</si>
  <si>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</si>
  <si>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</si>
  <si>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</si>
  <si>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</si>
  <si>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</si>
  <si>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</si>
  <si>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</si>
  <si>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</si>
  <si>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</si>
  <si>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</si>
  <si>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</si>
  <si>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</si>
  <si>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</si>
  <si>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</si>
  <si>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</si>
  <si>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</si>
  <si>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</si>
  <si>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</si>
  <si>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</si>
  <si>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</si>
  <si>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</si>
  <si>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</si>
  <si>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</si>
  <si>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</si>
  <si>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</si>
  <si>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</si>
  <si>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</si>
  <si>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</si>
  <si>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</si>
  <si>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</si>
  <si>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</si>
  <si>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</si>
  <si>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</si>
  <si>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</si>
  <si>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</si>
  <si>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</si>
  <si>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</si>
  <si>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</si>
  <si>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</si>
  <si>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</si>
  <si>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</si>
  <si>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</si>
  <si>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</si>
  <si>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</si>
  <si>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</si>
  <si>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</si>
  <si>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</si>
  <si>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</si>
  <si>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</si>
  <si>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</si>
  <si>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</si>
  <si>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</si>
  <si>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</si>
  <si>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</si>
  <si>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</si>
  <si>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</si>
  <si>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</si>
  <si>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</si>
  <si>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</si>
  <si>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</si>
  <si>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</si>
  <si>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</si>
  <si>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</si>
  <si>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</si>
  <si>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</si>
  <si>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</si>
  <si>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</si>
  <si>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</si>
  <si>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</si>
  <si>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</si>
  <si>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</si>
  <si>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</si>
  <si>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</si>
  <si>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</si>
  <si>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</si>
  <si>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</si>
  <si>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</si>
  <si>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</si>
  <si>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</si>
  <si>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</si>
  <si>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</si>
  <si>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</si>
  <si>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</si>
  <si>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</si>
  <si>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</si>
  <si>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</si>
  <si>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</si>
  <si>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</si>
  <si>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</si>
  <si>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</si>
  <si>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</si>
  <si>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</si>
  <si>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</si>
  <si>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</si>
  <si>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</si>
  <si>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</si>
  <si>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</si>
  <si>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</si>
  <si>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</si>
  <si>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</si>
  <si>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</si>
  <si>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</si>
  <si>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</si>
  <si>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</si>
  <si>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</si>
  <si>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</si>
  <si>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</si>
  <si>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</si>
  <si>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</si>
  <si>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</si>
  <si>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</si>
  <si>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</si>
  <si>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</si>
  <si>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</si>
  <si>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</si>
  <si>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</si>
  <si>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</si>
  <si>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</si>
  <si>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</si>
  <si>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</si>
  <si>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</si>
  <si>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</si>
  <si>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</si>
  <si>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</si>
  <si>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</si>
  <si>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</si>
  <si>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</si>
  <si>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</si>
  <si>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</si>
  <si>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</si>
  <si>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</si>
  <si>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</si>
  <si>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</si>
  <si>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</si>
  <si>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</si>
  <si>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</si>
  <si>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</si>
  <si>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</si>
  <si>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</si>
  <si>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</si>
  <si>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</si>
  <si>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</si>
  <si>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</si>
  <si>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</si>
  <si>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</si>
  <si>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</si>
  <si>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</si>
  <si>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</si>
  <si>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</si>
  <si>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</si>
  <si>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</si>
  <si>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</si>
  <si>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</si>
  <si>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</si>
  <si>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</si>
  <si>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</si>
  <si>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</si>
  <si>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</si>
  <si>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</si>
  <si>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</si>
  <si>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</si>
  <si>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</si>
  <si>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</si>
  <si>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</si>
  <si>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</si>
  <si>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</si>
  <si>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</si>
  <si>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</si>
  <si>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</si>
  <si>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</si>
  <si>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</si>
  <si>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</si>
  <si>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</si>
  <si>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</si>
  <si>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</si>
  <si>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</si>
  <si>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</si>
  <si>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</si>
  <si>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</si>
  <si>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</si>
  <si>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</si>
  <si>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</si>
  <si>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</si>
  <si>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</si>
  <si>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</si>
  <si>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</si>
  <si>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</si>
  <si>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</si>
  <si>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</si>
  <si>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</si>
  <si>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</si>
  <si>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</si>
  <si>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</si>
  <si>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</si>
  <si>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</si>
  <si>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</si>
  <si>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</si>
  <si>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</si>
  <si>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</si>
  <si>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</si>
  <si>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</si>
  <si>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</si>
  <si>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</si>
  <si>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</si>
  <si>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</si>
  <si>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</si>
  <si>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</si>
  <si>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</si>
  <si>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</si>
  <si>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</si>
  <si>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</si>
  <si>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</si>
  <si>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</si>
  <si>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</si>
  <si>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</si>
  <si>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</si>
  <si>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</si>
  <si>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</si>
  <si>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</si>
  <si>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</si>
  <si>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</si>
  <si>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</si>
  <si>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</si>
  <si>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</si>
  <si>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</si>
  <si>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</si>
  <si>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</si>
  <si>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</si>
  <si>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</si>
  <si>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</si>
  <si>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</si>
  <si>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</si>
  <si>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</si>
  <si>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</si>
  <si>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</si>
  <si>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</si>
  <si>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</si>
  <si>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</si>
  <si>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</si>
  <si>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</si>
  <si>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</si>
  <si>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</si>
  <si>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</si>
  <si>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</si>
  <si>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</si>
  <si>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</si>
  <si>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</si>
  <si>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</si>
  <si>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</si>
  <si>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</si>
  <si>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</si>
  <si>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</si>
  <si>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</si>
  <si>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</si>
  <si>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</si>
  <si>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</si>
  <si>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</si>
  <si>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</si>
  <si>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</si>
  <si>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</si>
  <si>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</si>
  <si>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</si>
  <si>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</si>
  <si>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</si>
  <si>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</si>
  <si>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</si>
  <si>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</si>
  <si>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</si>
  <si>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</si>
  <si>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</si>
  <si>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</si>
  <si>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</si>
  <si>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</si>
  <si>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</si>
  <si>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</si>
  <si>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</si>
  <si>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</si>
  <si>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</si>
  <si>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</si>
  <si>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</si>
  <si>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</si>
  <si>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</si>
  <si>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</si>
  <si>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</si>
  <si>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</si>
  <si>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</si>
  <si>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</si>
  <si>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</si>
  <si>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</si>
  <si>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</si>
  <si>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</si>
  <si>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</si>
  <si>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</si>
  <si>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</si>
  <si>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</si>
  <si>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</si>
  <si>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</si>
  <si>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</si>
  <si>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</si>
  <si>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</si>
  <si>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</si>
  <si>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</si>
  <si>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</si>
  <si>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</si>
  <si>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</si>
  <si>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</si>
  <si>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</si>
  <si>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</si>
  <si>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</si>
  <si>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</si>
  <si>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</si>
  <si>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</si>
  <si>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</si>
  <si>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</si>
  <si>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</si>
  <si>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</si>
  <si>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</si>
  <si>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</si>
  <si>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</si>
  <si>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</si>
  <si>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</si>
  <si>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</si>
  <si>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</si>
  <si>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</si>
  <si>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</si>
  <si>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</si>
  <si>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</si>
  <si>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</si>
  <si>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</si>
  <si>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</si>
  <si>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</si>
  <si>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</si>
  <si>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</si>
  <si>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</si>
  <si>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</si>
  <si>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</si>
  <si>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</si>
  <si>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</si>
  <si>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</si>
  <si>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</si>
  <si>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</si>
  <si>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</si>
  <si>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</si>
  <si>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</si>
  <si>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</si>
  <si>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</si>
  <si>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</si>
  <si>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</si>
  <si>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</si>
  <si>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</si>
  <si>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</si>
  <si>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</si>
  <si>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</si>
  <si>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</si>
  <si>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</si>
  <si>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</si>
  <si>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</si>
  <si>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</si>
  <si>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</si>
  <si>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</si>
  <si>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</si>
  <si>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</si>
  <si>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</si>
  <si>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</si>
  <si>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</si>
  <si>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</si>
  <si>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</si>
  <si>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</si>
  <si>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</si>
  <si>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</si>
  <si>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</si>
  <si>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</si>
  <si>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</si>
  <si>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</si>
  <si>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</si>
  <si>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</si>
  <si>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</si>
  <si>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</si>
  <si>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</si>
  <si>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</si>
  <si>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</si>
  <si>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</si>
  <si>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</si>
  <si>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</si>
  <si>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</si>
  <si>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</si>
  <si>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</si>
  <si>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</si>
  <si>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</si>
  <si>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</si>
  <si>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</si>
  <si>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</si>
  <si>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</si>
  <si>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</si>
  <si>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</si>
  <si>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</si>
  <si>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</si>
  <si>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</si>
  <si>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</si>
  <si>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</si>
  <si>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</si>
  <si>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</si>
  <si>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</si>
  <si>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</si>
  <si>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</si>
  <si>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</si>
  <si>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</si>
  <si>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</si>
  <si>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</si>
  <si>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</si>
  <si>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</si>
  <si>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</si>
  <si>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</si>
  <si>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</si>
  <si>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</si>
  <si>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</si>
  <si>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</si>
  <si>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</si>
  <si>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</si>
  <si>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</si>
  <si>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</si>
  <si>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</si>
  <si>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</si>
  <si>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</si>
  <si>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</si>
  <si>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</si>
  <si>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</si>
  <si>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</si>
  <si>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</si>
  <si>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</si>
  <si>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</si>
  <si>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</si>
  <si>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</si>
  <si>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</si>
  <si>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</si>
  <si>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</si>
  <si>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</si>
  <si>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</si>
  <si>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</si>
  <si>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</si>
  <si>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</si>
  <si>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</si>
  <si>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</si>
  <si>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</si>
  <si>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</si>
  <si>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</si>
  <si>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</si>
  <si>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</si>
  <si>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</si>
  <si>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</si>
  <si>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</si>
  <si>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</si>
  <si>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</si>
  <si>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</si>
  <si>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</si>
  <si>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</si>
  <si>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</si>
  <si>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</si>
  <si>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</si>
  <si>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</si>
  <si>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</si>
  <si>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</si>
  <si>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</si>
  <si>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</si>
  <si>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</si>
  <si>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</si>
  <si>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</si>
  <si>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</si>
  <si>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</si>
  <si>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</si>
  <si>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</si>
  <si>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</si>
  <si>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</si>
  <si>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</si>
  <si>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</si>
  <si>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</si>
  <si>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</si>
  <si>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</si>
  <si>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</si>
  <si>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</si>
  <si>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</si>
  <si>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</si>
  <si>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</si>
  <si>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</si>
  <si>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</si>
  <si>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</si>
  <si>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</si>
  <si>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</si>
  <si>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</si>
  <si>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</si>
  <si>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</si>
  <si>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</si>
  <si>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</si>
  <si>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</si>
  <si>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</si>
  <si>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</si>
  <si>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</si>
  <si>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</si>
  <si>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</si>
  <si>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</si>
  <si>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</si>
  <si>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</si>
  <si>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</si>
  <si>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</si>
  <si>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</si>
  <si>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</si>
  <si>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</si>
  <si>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</si>
  <si>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</si>
  <si>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</si>
  <si>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</si>
  <si>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</si>
  <si>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</si>
  <si>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</si>
  <si>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</si>
  <si>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</si>
  <si>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</si>
  <si>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</si>
  <si>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</si>
  <si>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</si>
  <si>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</si>
  <si>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</si>
  <si>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</si>
  <si>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</si>
  <si>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</si>
  <si>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</si>
  <si>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</si>
  <si>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</si>
  <si>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</si>
  <si>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</si>
  <si>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</si>
  <si>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</si>
  <si>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</si>
  <si>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</si>
  <si>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</si>
  <si>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</si>
  <si>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</si>
  <si>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</si>
  <si>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</si>
  <si>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</si>
  <si>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</si>
  <si>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</si>
  <si>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</si>
  <si>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</si>
  <si>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</si>
  <si>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</si>
  <si>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</si>
  <si>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</si>
  <si>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</si>
  <si>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</si>
  <si>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</si>
  <si>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</si>
  <si>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</si>
  <si>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</si>
  <si>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</si>
  <si>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</si>
  <si>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</si>
  <si>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</si>
  <si>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</si>
  <si>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</si>
  <si>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</si>
  <si>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</si>
  <si>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</si>
  <si>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</si>
  <si>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</si>
  <si>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</si>
  <si>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</si>
  <si>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</si>
  <si>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</si>
  <si>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</si>
  <si>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</si>
  <si>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</si>
  <si>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</si>
  <si>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</si>
  <si>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</si>
  <si>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</si>
  <si>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</si>
  <si>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</si>
  <si>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</si>
  <si>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</si>
  <si>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</si>
  <si>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</si>
  <si>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</si>
  <si>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</si>
  <si>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</si>
  <si>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</si>
  <si>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</si>
  <si>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</si>
  <si>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</si>
  <si>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</si>
  <si>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</si>
  <si>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</si>
  <si>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</si>
  <si>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</si>
  <si>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</si>
  <si>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</si>
  <si>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</si>
  <si>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</si>
  <si>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</si>
  <si>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</si>
  <si>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</si>
  <si>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</si>
  <si>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</si>
  <si>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</si>
  <si>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</si>
  <si>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</si>
  <si>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</si>
  <si>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</si>
  <si>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</si>
  <si>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</si>
  <si>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</si>
  <si>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</si>
  <si>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</si>
  <si>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</si>
  <si>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</si>
  <si>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</si>
  <si>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</si>
  <si>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</si>
  <si>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</si>
  <si>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</si>
  <si>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</si>
  <si>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</si>
  <si>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</si>
  <si>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</si>
  <si>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</si>
  <si>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</si>
  <si>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</si>
  <si>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</si>
  <si>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</si>
  <si>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</si>
  <si>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</si>
  <si>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</si>
  <si>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</si>
  <si>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</si>
  <si>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</si>
  <si>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</si>
  <si>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</si>
  <si>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</si>
  <si>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</si>
  <si>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</si>
  <si>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</si>
  <si>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</si>
  <si>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</si>
  <si>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</si>
  <si>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</si>
  <si>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</si>
  <si>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</si>
  <si>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</si>
  <si>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</si>
  <si>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</si>
  <si>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</si>
  <si>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</si>
  <si>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</si>
  <si>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</si>
  <si>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</si>
  <si>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</si>
  <si>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</si>
  <si>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</si>
  <si>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</si>
  <si>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</si>
  <si>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</si>
  <si>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</si>
  <si>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</si>
  <si>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</si>
  <si>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</si>
  <si>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</si>
  <si>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</si>
  <si>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</si>
  <si>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</si>
  <si>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</si>
  <si>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</si>
  <si>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</si>
  <si>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</si>
  <si>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</si>
  <si>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</si>
  <si>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</si>
  <si>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</si>
  <si>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</si>
  <si>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</si>
  <si>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</si>
  <si>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</si>
  <si>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</si>
  <si>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</si>
  <si>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</si>
  <si>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</si>
  <si>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</si>
  <si>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</si>
  <si>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</si>
  <si>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</si>
  <si>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</si>
  <si>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</si>
  <si>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</si>
  <si>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</si>
  <si>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</si>
  <si>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</si>
  <si>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</si>
  <si>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</si>
  <si>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</si>
  <si>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</si>
  <si>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</si>
  <si>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</si>
  <si>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</si>
  <si>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</si>
  <si>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</si>
  <si>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</si>
  <si>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</si>
  <si>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</si>
  <si>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</si>
  <si>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</si>
  <si>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</si>
  <si>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</si>
  <si>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</si>
  <si>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</si>
  <si>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</si>
  <si>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</si>
  <si>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</si>
  <si>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</si>
  <si>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</si>
  <si>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</si>
  <si>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</si>
  <si>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</si>
  <si>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</si>
  <si>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</si>
  <si>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</si>
  <si>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</si>
  <si>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</si>
  <si>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</si>
  <si>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</si>
  <si>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</si>
  <si>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</si>
  <si>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</si>
  <si>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</si>
  <si>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</si>
  <si>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</si>
  <si>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</si>
  <si>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</si>
  <si>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</si>
  <si>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</si>
  <si>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</si>
  <si>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</si>
  <si>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</si>
  <si>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</si>
  <si>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</si>
  <si>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</si>
  <si>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</si>
  <si>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</si>
  <si>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</si>
  <si>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</si>
  <si>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</si>
  <si>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</si>
  <si>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</si>
  <si>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</si>
  <si>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</si>
  <si>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</si>
  <si>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</si>
  <si>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</si>
  <si>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</si>
  <si>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</si>
  <si>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</si>
  <si>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</si>
  <si>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</si>
  <si>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</si>
  <si>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</si>
  <si>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</si>
  <si>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</si>
  <si>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</si>
  <si>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</si>
  <si>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</si>
  <si>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</si>
  <si>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</si>
  <si>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</si>
  <si>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</si>
  <si>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</si>
  <si>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</si>
  <si>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</si>
  <si>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</si>
  <si>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</si>
  <si>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</si>
  <si>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</si>
  <si>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</si>
  <si>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</si>
  <si>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</si>
  <si>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</si>
  <si>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</si>
  <si>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</si>
  <si>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</si>
  <si>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</si>
  <si>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</si>
  <si>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</si>
  <si>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</si>
  <si>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</si>
  <si>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</si>
  <si>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</si>
  <si>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</si>
  <si>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</si>
  <si>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</si>
  <si>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</si>
  <si>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</si>
  <si>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</si>
  <si>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</si>
  <si>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</si>
  <si>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</si>
  <si>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</si>
  <si>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</si>
  <si>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</si>
  <si>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</si>
  <si>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</si>
  <si>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</si>
  <si>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</si>
  <si>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</si>
  <si>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</si>
  <si>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</si>
  <si>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</si>
  <si>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</si>
  <si>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</si>
  <si>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</si>
  <si>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</si>
  <si>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</si>
  <si>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</si>
  <si>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</si>
  <si>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</si>
  <si>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</si>
  <si>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</si>
  <si>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</si>
  <si>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</si>
  <si>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</si>
  <si>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</si>
  <si>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</si>
  <si>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</si>
  <si>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</si>
  <si>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</si>
  <si>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</si>
  <si>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</si>
  <si>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</si>
  <si>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</si>
  <si>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</si>
  <si>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</si>
  <si>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</si>
  <si>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</si>
  <si>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</si>
  <si>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</si>
  <si>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</si>
  <si>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</si>
  <si>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</si>
  <si>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</si>
  <si>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</si>
  <si>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</si>
  <si>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</si>
  <si>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</si>
  <si>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</si>
  <si>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</si>
  <si>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</si>
  <si>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</si>
  <si>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</si>
  <si>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</si>
  <si>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</si>
  <si>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</si>
  <si>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</si>
  <si>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</si>
  <si>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</si>
  <si>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</si>
  <si>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</si>
  <si>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</si>
  <si>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</si>
  <si>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</si>
  <si>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</si>
  <si>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</si>
  <si>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</si>
  <si>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</si>
  <si>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</si>
  <si>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</si>
  <si>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</si>
  <si>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</si>
  <si>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</si>
  <si>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</si>
  <si>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</si>
  <si>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</si>
  <si>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</si>
  <si>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</si>
  <si>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</si>
  <si>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</si>
  <si>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</si>
  <si>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</si>
  <si>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</si>
  <si>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</si>
  <si>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</si>
  <si>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</si>
  <si>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</si>
  <si>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</si>
  <si>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</si>
  <si>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</si>
  <si>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</si>
  <si>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</si>
  <si>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</si>
  <si>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</si>
  <si>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</si>
  <si>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</si>
  <si>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</si>
  <si>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</si>
  <si>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</si>
  <si>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</si>
  <si>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</si>
  <si>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</si>
  <si>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</si>
  <si>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</si>
  <si>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</si>
  <si>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</si>
  <si>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</si>
  <si>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</si>
  <si>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</si>
  <si>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</si>
  <si>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</si>
  <si>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</si>
  <si>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</si>
  <si>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</si>
  <si>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</si>
  <si>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</si>
  <si>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</si>
  <si>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</si>
  <si>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</si>
  <si>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</si>
  <si>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</si>
  <si>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</si>
  <si>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</si>
  <si>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</si>
  <si>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</si>
  <si>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</si>
  <si>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</si>
  <si>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</si>
  <si>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</si>
  <si>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</si>
  <si>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</si>
  <si>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</si>
  <si>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</si>
  <si>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</si>
  <si>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</si>
  <si>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</si>
  <si>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</si>
  <si>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</si>
  <si>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</si>
  <si>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</si>
  <si>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</si>
  <si>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</si>
  <si>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</si>
  <si>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</si>
  <si>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</si>
  <si>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</si>
  <si>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</si>
  <si>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</si>
  <si>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</si>
  <si>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</si>
  <si>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</si>
  <si>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</si>
  <si>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</si>
  <si>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</si>
  <si>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</si>
  <si>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</si>
  <si>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</si>
  <si>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</si>
  <si>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</si>
  <si>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</si>
  <si>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</si>
  <si>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</si>
  <si>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</si>
  <si>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</si>
  <si>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</si>
  <si>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</si>
  <si>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</si>
  <si>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</si>
  <si>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</si>
  <si>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</si>
  <si>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</si>
  <si>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</si>
  <si>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</si>
  <si>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</si>
  <si>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</si>
  <si>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</si>
  <si>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</si>
  <si>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</si>
  <si>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</si>
  <si>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</si>
  <si>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</si>
  <si>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</si>
  <si>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</si>
  <si>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</si>
  <si>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</si>
  <si>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</si>
  <si>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</si>
  <si>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</si>
  <si>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</si>
  <si>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</si>
  <si>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</si>
  <si>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</si>
  <si>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</si>
  <si>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</si>
  <si>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</si>
  <si>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</si>
  <si>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</si>
  <si>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</si>
  <si>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</si>
  <si>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</si>
  <si>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</si>
  <si>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</si>
  <si>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</si>
  <si>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</si>
  <si>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</si>
  <si>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</si>
  <si>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</si>
  <si>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</si>
  <si>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</si>
  <si>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</si>
  <si>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</si>
  <si>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</si>
  <si>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</si>
  <si>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</si>
  <si>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</si>
  <si>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</si>
  <si>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</si>
  <si>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</si>
  <si>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</si>
  <si>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</si>
  <si>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</si>
  <si>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</si>
  <si>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</si>
  <si>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</si>
  <si>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</si>
  <si>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</si>
  <si>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</si>
  <si>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</si>
  <si>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</si>
  <si>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</si>
  <si>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</si>
  <si>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</si>
  <si>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</si>
  <si>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</si>
  <si>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</si>
  <si>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</si>
  <si>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</si>
  <si>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</si>
  <si>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</si>
  <si>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</si>
  <si>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</si>
  <si>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</si>
  <si>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</si>
  <si>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</si>
  <si>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</si>
  <si>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</si>
  <si>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</si>
  <si>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</si>
  <si>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</si>
  <si>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</si>
  <si>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</si>
  <si>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</si>
  <si>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</si>
  <si>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</si>
  <si>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</si>
  <si>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</si>
  <si>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</si>
  <si>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</si>
  <si>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</si>
  <si>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</si>
  <si>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</si>
  <si>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</si>
  <si>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</si>
  <si>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</si>
  <si>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</si>
  <si>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</si>
  <si>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</si>
  <si>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</si>
  <si>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</si>
  <si>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</si>
  <si>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</si>
  <si>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</si>
  <si>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</si>
  <si>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</si>
  <si>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</si>
  <si>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</si>
  <si>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</si>
  <si>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</si>
  <si>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</si>
  <si>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</si>
  <si>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</si>
  <si>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</si>
  <si>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</si>
  <si>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</si>
  <si>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</si>
  <si>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</si>
  <si>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</si>
  <si>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</si>
  <si>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</si>
  <si>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</si>
  <si>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</si>
  <si>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</si>
  <si>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</si>
  <si>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</si>
  <si>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</si>
  <si>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</si>
  <si>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</si>
  <si>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</si>
  <si>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</si>
  <si>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</si>
  <si>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</si>
  <si>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</si>
  <si>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</si>
  <si>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</si>
  <si>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</si>
  <si>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</si>
  <si>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</si>
  <si>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</si>
  <si>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</si>
  <si>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</si>
  <si>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</si>
  <si>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</si>
  <si>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</si>
  <si>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</si>
  <si>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</si>
  <si>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</si>
  <si>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</si>
  <si>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</si>
  <si>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</si>
  <si>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</si>
  <si>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</si>
  <si>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</si>
  <si>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</si>
  <si>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</si>
  <si>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</si>
  <si>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</si>
  <si>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</si>
  <si>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</si>
  <si>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</si>
  <si>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</si>
  <si>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</si>
  <si>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</si>
  <si>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</si>
  <si>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</si>
  <si>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</si>
  <si>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</si>
  <si>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</si>
  <si>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</si>
  <si>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</si>
  <si>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</si>
  <si>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</si>
  <si>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</si>
  <si>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</si>
  <si>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</si>
  <si>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</si>
  <si>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</si>
  <si>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</si>
  <si>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</si>
  <si>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</si>
  <si>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</si>
  <si>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</si>
  <si>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</si>
  <si>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</si>
  <si>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</si>
  <si>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</si>
  <si>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</si>
  <si>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</si>
  <si>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</si>
  <si>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</si>
  <si>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</si>
  <si>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</si>
  <si>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</si>
  <si>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</si>
  <si>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</si>
  <si>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</si>
  <si>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</si>
  <si>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</si>
  <si>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</si>
  <si>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</si>
  <si>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</si>
  <si>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</si>
  <si>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</si>
  <si>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</si>
  <si>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</si>
  <si>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</si>
  <si>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</si>
  <si>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</si>
  <si>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</si>
  <si>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</si>
  <si>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</si>
  <si>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</si>
  <si>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</si>
  <si>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</si>
  <si>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</si>
  <si>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</si>
  <si>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</si>
  <si>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</si>
  <si>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</si>
  <si>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</si>
  <si>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</si>
  <si>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</si>
  <si>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</si>
  <si>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</si>
  <si>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</si>
  <si>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</si>
  <si>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</si>
  <si>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</si>
  <si>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</si>
  <si>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</si>
  <si>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</si>
  <si>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</si>
  <si>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</si>
  <si>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</si>
  <si>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</si>
  <si>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</si>
  <si>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</si>
  <si>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</si>
  <si>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</si>
  <si>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</si>
  <si>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</si>
  <si>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</si>
  <si>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</si>
  <si>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</si>
  <si>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</si>
  <si>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</si>
  <si>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</si>
  <si>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</si>
  <si>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</si>
  <si>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</si>
  <si>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</si>
  <si>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</si>
  <si>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</si>
  <si>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</si>
  <si>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</si>
  <si>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</si>
  <si>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</si>
  <si>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</si>
  <si>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</si>
  <si>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</si>
  <si>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</si>
  <si>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</si>
  <si>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</si>
  <si>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</si>
  <si>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</si>
  <si>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</si>
  <si>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</si>
  <si>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</si>
  <si>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</si>
  <si>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</si>
  <si>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</si>
  <si>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</si>
  <si>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</si>
  <si>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</si>
  <si>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</si>
  <si>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</si>
  <si>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</si>
  <si>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</si>
  <si>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</si>
  <si>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</si>
  <si>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</si>
  <si>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</si>
  <si>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</si>
  <si>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</si>
  <si>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</si>
  <si>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</si>
  <si>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</si>
  <si>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</si>
  <si>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</si>
  <si>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</si>
  <si>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</si>
  <si>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</si>
  <si>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</si>
  <si>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</si>
  <si>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</si>
  <si>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</si>
  <si>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</si>
  <si>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</si>
  <si>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</si>
  <si>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</si>
  <si>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</si>
  <si>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</si>
  <si>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</si>
  <si>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</si>
  <si>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</si>
  <si>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</si>
  <si>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</si>
  <si>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</si>
  <si>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</si>
  <si>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</si>
  <si>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</si>
  <si>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</si>
  <si>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</si>
  <si>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</si>
  <si>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</si>
  <si>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</si>
  <si>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</si>
  <si>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</si>
  <si>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</si>
  <si>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</si>
  <si>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</si>
  <si>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</si>
  <si>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</si>
  <si>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</si>
  <si>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</si>
  <si>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</si>
  <si>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</si>
  <si>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</si>
  <si>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</si>
  <si>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</si>
  <si>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</si>
  <si>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</si>
  <si>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</si>
  <si>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</si>
  <si>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</si>
  <si>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</si>
  <si>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</si>
  <si>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</si>
  <si>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</si>
  <si>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</si>
  <si>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</si>
  <si>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</si>
  <si>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</si>
  <si>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</si>
  <si>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</si>
  <si>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</si>
  <si>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</si>
  <si>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</si>
  <si>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</si>
  <si>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</si>
  <si>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</si>
  <si>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</si>
  <si>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</si>
  <si>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</si>
  <si>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</si>
  <si>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</si>
  <si>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</si>
  <si>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</si>
  <si>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</si>
  <si>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</si>
  <si>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</si>
  <si>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</si>
  <si>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</si>
  <si>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</si>
  <si>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</si>
  <si>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</si>
  <si>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</si>
  <si>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</si>
  <si>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</si>
  <si>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</si>
  <si>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</si>
  <si>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</si>
  <si>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</si>
  <si>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</si>
  <si>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</si>
  <si>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</si>
  <si>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</si>
  <si>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</si>
  <si>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</si>
  <si>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</si>
  <si>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</si>
  <si>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</si>
  <si>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</si>
  <si>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</si>
  <si>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</si>
  <si>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</si>
  <si>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</si>
  <si>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</si>
  <si>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</si>
  <si>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</si>
  <si>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</si>
  <si>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</si>
  <si>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</si>
  <si>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</si>
  <si>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</si>
  <si>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</si>
  <si>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</si>
  <si>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</si>
  <si>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</si>
  <si>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</si>
  <si>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</si>
  <si>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</si>
  <si>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</si>
  <si>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</si>
  <si>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</si>
  <si>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</si>
  <si>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</si>
  <si>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</si>
  <si>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</si>
  <si>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</si>
  <si>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</si>
  <si>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</si>
  <si>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</si>
  <si>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</si>
  <si>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</si>
  <si>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</si>
  <si>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</si>
  <si>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</si>
  <si>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</si>
  <si>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</si>
  <si>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</si>
  <si>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</si>
  <si>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</si>
  <si>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</si>
  <si>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</si>
  <si>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</si>
  <si>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</si>
  <si>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</si>
  <si>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</si>
  <si>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</si>
  <si>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</si>
  <si>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</si>
  <si>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</si>
  <si>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</si>
  <si>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</si>
  <si>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</si>
  <si>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</si>
  <si>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</si>
  <si>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</si>
  <si>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</si>
  <si>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</si>
  <si>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</si>
  <si>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</si>
  <si>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</si>
  <si>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</si>
  <si>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</si>
  <si>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</si>
  <si>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</si>
  <si>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</si>
  <si>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</si>
  <si>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</si>
  <si>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</si>
  <si>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</si>
  <si>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</si>
  <si>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</si>
  <si>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</si>
  <si>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</si>
  <si>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</si>
  <si>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</si>
  <si>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</si>
  <si>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</si>
  <si>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</si>
  <si>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</si>
  <si>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</si>
  <si>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</si>
  <si>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</si>
  <si>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</si>
  <si>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</si>
  <si>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</si>
  <si>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</si>
  <si>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</si>
  <si>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</si>
  <si>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</si>
  <si>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</si>
  <si>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</si>
  <si>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</si>
  <si>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</si>
  <si>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</si>
  <si>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</si>
  <si>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</si>
  <si>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</si>
  <si>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</si>
  <si>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</si>
  <si>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</si>
  <si>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</si>
  <si>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</si>
  <si>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</si>
  <si>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</si>
  <si>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</si>
  <si>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</si>
  <si>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</si>
  <si>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</si>
  <si>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</si>
  <si>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</si>
  <si>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</si>
  <si>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</si>
  <si>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</si>
  <si>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</si>
  <si>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</si>
  <si>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</si>
  <si>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</si>
  <si>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</si>
  <si>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</si>
  <si>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</si>
  <si>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</si>
  <si>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</si>
  <si>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</si>
  <si>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</si>
  <si>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</si>
  <si>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</si>
  <si>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</si>
  <si>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</si>
  <si>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</si>
  <si>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</si>
  <si>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</si>
  <si>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</si>
  <si>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</si>
  <si>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</si>
  <si>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</si>
  <si>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</si>
  <si>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</si>
  <si>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</si>
  <si>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</si>
  <si>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</si>
  <si>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</si>
  <si>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</si>
  <si>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</si>
  <si>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</si>
  <si>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</si>
  <si>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</si>
  <si>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</si>
  <si>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</si>
  <si>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</si>
  <si>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</si>
  <si>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</si>
  <si>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</si>
  <si>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</si>
  <si>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</si>
  <si>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</si>
  <si>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</si>
  <si>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</si>
  <si>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</si>
  <si>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</si>
  <si>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</si>
  <si>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</si>
  <si>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</si>
  <si>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</si>
  <si>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</si>
  <si>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</si>
  <si>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</si>
  <si>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</si>
  <si>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</si>
  <si>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</si>
  <si>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</si>
  <si>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</si>
  <si>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</si>
  <si>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</si>
  <si>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</si>
  <si>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</si>
  <si>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</si>
  <si>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</si>
  <si>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</si>
  <si>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</si>
  <si>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</si>
  <si>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</si>
  <si>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</si>
  <si>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</si>
  <si>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</si>
  <si>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</si>
  <si>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</si>
  <si>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</si>
  <si>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</si>
  <si>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</si>
  <si>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</si>
  <si>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</si>
  <si>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</si>
  <si>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</si>
  <si>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</si>
  <si>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</si>
  <si>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</si>
  <si>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</si>
  <si>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</si>
  <si>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</si>
  <si>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</si>
  <si>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</si>
  <si>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</si>
  <si>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</si>
  <si>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</si>
  <si>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</si>
  <si>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</si>
  <si>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</si>
  <si>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</si>
  <si>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</si>
  <si>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</si>
  <si>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</si>
  <si>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</si>
  <si>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</si>
  <si>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</si>
  <si>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</si>
  <si>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</si>
  <si>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</si>
  <si>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</si>
  <si>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</si>
  <si>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</si>
  <si>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</si>
  <si>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</si>
  <si>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</si>
  <si>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</si>
  <si>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</si>
  <si>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</si>
  <si>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</si>
  <si>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</si>
  <si>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</si>
  <si>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</si>
  <si>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</si>
  <si>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</si>
  <si>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</si>
  <si>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</si>
  <si>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</si>
  <si>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</si>
  <si>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</si>
  <si>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</si>
  <si>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</si>
  <si>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</si>
  <si>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</si>
  <si>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</si>
  <si>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</si>
  <si>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</si>
  <si>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</si>
  <si>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</si>
  <si>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</si>
  <si>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</si>
  <si>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</si>
  <si>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</si>
  <si>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</si>
  <si>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</si>
  <si>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</si>
  <si>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</si>
  <si>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</si>
  <si>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</si>
  <si>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</si>
  <si>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</si>
  <si>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</si>
  <si>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</si>
  <si>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</si>
  <si>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</si>
  <si>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</si>
  <si>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</si>
  <si>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</si>
  <si>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</si>
  <si>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</si>
  <si>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</si>
  <si>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</si>
  <si>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</si>
  <si>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</si>
  <si>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</si>
  <si>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</si>
  <si>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</si>
  <si>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</si>
  <si>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</si>
  <si>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</si>
  <si>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</si>
  <si>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</si>
  <si>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</si>
  <si>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</si>
  <si>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</si>
  <si>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</si>
  <si>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</si>
  <si>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</si>
  <si>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</si>
  <si>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</si>
  <si>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</si>
  <si>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</si>
  <si>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</si>
  <si>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</si>
  <si>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</si>
  <si>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</si>
  <si>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</si>
  <si>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</si>
  <si>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</si>
  <si>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</si>
  <si>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</si>
  <si>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</si>
  <si>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</si>
  <si>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</si>
  <si>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</si>
  <si>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</si>
  <si>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</si>
  <si>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</si>
  <si>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</si>
  <si>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</si>
  <si>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</si>
  <si>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</si>
  <si>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</si>
  <si>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</si>
  <si>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</si>
  <si>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</si>
  <si>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</si>
  <si>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</si>
  <si>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</si>
  <si>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</si>
  <si>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</si>
  <si>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</si>
  <si>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</si>
  <si>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</si>
  <si>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</si>
  <si>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</si>
  <si>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</si>
  <si>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</si>
  <si>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</si>
  <si>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</si>
  <si>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</si>
  <si>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</si>
  <si>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</si>
  <si>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</si>
  <si>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</si>
  <si>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</si>
  <si>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</si>
  <si>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</si>
  <si>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</si>
  <si>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</si>
  <si>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</si>
  <si>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</si>
  <si>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</si>
  <si>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</si>
  <si>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</si>
  <si>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</si>
  <si>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</si>
  <si>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</si>
  <si>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</si>
  <si>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</si>
  <si>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</si>
  <si>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</si>
  <si>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</si>
  <si>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</si>
  <si>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</si>
  <si>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</si>
  <si>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</si>
  <si>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</si>
  <si>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</si>
  <si>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</si>
  <si>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</si>
  <si>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</si>
  <si>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</si>
  <si>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</si>
  <si>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</si>
  <si>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</si>
  <si>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</si>
  <si>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</si>
  <si>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</si>
  <si>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</si>
  <si>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</si>
  <si>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</si>
  <si>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</si>
  <si>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</si>
  <si>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</si>
  <si>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</si>
  <si>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</si>
  <si>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</si>
  <si>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</si>
  <si>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</si>
  <si>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</si>
  <si>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</si>
  <si>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</si>
  <si>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</si>
  <si>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</si>
  <si>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</si>
  <si>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</si>
  <si>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</si>
  <si>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</si>
  <si>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</si>
  <si>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</si>
  <si>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</si>
  <si>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</si>
  <si>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</si>
  <si>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</si>
  <si>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</si>
  <si>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</si>
  <si>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</si>
  <si>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</si>
  <si>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</si>
  <si>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</si>
  <si>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</si>
  <si>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</si>
  <si>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</si>
  <si>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</si>
  <si>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</si>
  <si>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</si>
  <si>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</si>
  <si>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</si>
  <si>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</si>
  <si>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</si>
  <si>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</si>
  <si>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</si>
  <si>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</si>
  <si>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</si>
  <si>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</si>
  <si>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</si>
  <si>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</si>
  <si>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</si>
  <si>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</si>
  <si>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</si>
  <si>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</si>
  <si>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</si>
  <si>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</si>
  <si>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</si>
  <si>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</si>
  <si>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</si>
  <si>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</si>
  <si>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</si>
  <si>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</si>
  <si>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</si>
  <si>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</si>
  <si>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</si>
  <si>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</si>
  <si>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</si>
  <si>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</si>
  <si>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</si>
  <si>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</si>
  <si>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</si>
  <si>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</si>
  <si>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</si>
  <si>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</si>
  <si>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</si>
  <si>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</si>
  <si>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</si>
  <si>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</si>
  <si>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</si>
  <si>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</si>
  <si>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</si>
  <si>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</si>
  <si>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</si>
  <si>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</si>
  <si>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</si>
  <si>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</si>
  <si>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</si>
  <si>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</si>
  <si>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</si>
  <si>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</si>
  <si>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</si>
  <si>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</si>
  <si>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</si>
  <si>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</si>
  <si>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</si>
  <si>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</si>
  <si>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</si>
  <si>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</si>
  <si>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</si>
  <si>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</si>
  <si>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</si>
  <si>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</si>
  <si>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</si>
  <si>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</si>
  <si>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</si>
  <si>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</si>
  <si>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</si>
  <si>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</si>
  <si>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</si>
  <si>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</si>
  <si>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</si>
  <si>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</si>
  <si>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</si>
  <si>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</si>
  <si>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</si>
  <si>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</si>
  <si>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</si>
  <si>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</si>
  <si>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</si>
  <si>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</si>
  <si>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</si>
  <si>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</si>
  <si>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</si>
  <si>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</si>
  <si>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</si>
  <si>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</si>
  <si>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</si>
  <si>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</si>
  <si>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</si>
  <si>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</si>
  <si>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</si>
  <si>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</si>
  <si>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</si>
  <si>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</si>
  <si>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</si>
  <si>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</si>
  <si>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</si>
  <si>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</si>
  <si>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</si>
  <si>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</si>
  <si>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</si>
  <si>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</si>
  <si>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</si>
  <si>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</si>
  <si>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</si>
  <si>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</si>
  <si>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</si>
  <si>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</si>
  <si>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</si>
  <si>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</si>
  <si>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</si>
  <si>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</si>
  <si>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</si>
  <si>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</si>
  <si>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</si>
  <si>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</si>
  <si>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</si>
  <si>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</si>
  <si>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</si>
  <si>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</si>
  <si>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</si>
  <si>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</si>
  <si>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</si>
  <si>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</si>
  <si>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</si>
  <si>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</si>
  <si>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</si>
  <si>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</si>
  <si>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</si>
  <si>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</si>
  <si>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</si>
  <si>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</si>
  <si>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</si>
  <si>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</si>
  <si>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</si>
  <si>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</si>
  <si>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</si>
  <si>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</si>
  <si>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</si>
  <si>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</si>
  <si>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</si>
  <si>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</si>
  <si>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</si>
  <si>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</si>
  <si>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</si>
  <si>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</si>
  <si>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</si>
  <si>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</si>
  <si>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</si>
  <si>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</si>
  <si>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</si>
  <si>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</si>
  <si>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</si>
  <si>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</si>
  <si>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</si>
  <si>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</si>
  <si>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</si>
  <si>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</si>
  <si>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</si>
  <si>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</si>
  <si>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</si>
  <si>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</si>
  <si>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</si>
  <si>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</si>
  <si>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</si>
  <si>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</si>
  <si>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</si>
  <si>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</si>
  <si>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</si>
  <si>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</si>
  <si>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</si>
  <si>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</si>
  <si>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</si>
  <si>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</si>
  <si>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</si>
  <si>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</si>
  <si>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</si>
  <si>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</si>
  <si>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</si>
  <si>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</si>
  <si>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</si>
  <si>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</si>
  <si>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</si>
  <si>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</si>
  <si>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</si>
  <si>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</si>
  <si>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</si>
  <si>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</si>
  <si>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</si>
  <si>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</si>
  <si>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</si>
  <si>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</si>
  <si>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</si>
  <si>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</si>
  <si>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</si>
  <si>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</si>
  <si>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</si>
  <si>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</si>
  <si>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</si>
  <si>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</si>
  <si>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</si>
  <si>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</si>
  <si>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</si>
  <si>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</si>
  <si>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</si>
  <si>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</si>
  <si>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</si>
  <si>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</si>
  <si>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</si>
  <si>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</si>
  <si>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</si>
  <si>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</si>
  <si>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</si>
  <si>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</si>
  <si>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</si>
  <si>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</si>
  <si>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</si>
  <si>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</si>
  <si>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</si>
  <si>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</si>
  <si>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</si>
  <si>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</si>
  <si>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</si>
  <si>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</si>
  <si>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</si>
  <si>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</si>
  <si>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</si>
  <si>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</si>
  <si>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</si>
  <si>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</si>
  <si>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</si>
  <si>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</si>
  <si>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</si>
  <si>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</si>
  <si>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</si>
  <si>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</si>
  <si>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</si>
  <si>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</si>
  <si>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</si>
  <si>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</si>
  <si>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</si>
  <si>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</si>
  <si>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</si>
  <si>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</si>
  <si>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</si>
  <si>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</si>
  <si>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</si>
  <si>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</si>
  <si>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</si>
  <si>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</si>
  <si>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</si>
  <si>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</si>
  <si>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</si>
  <si>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</si>
  <si>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</si>
  <si>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</si>
  <si>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</si>
  <si>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</si>
  <si>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</si>
  <si>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</si>
  <si>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</si>
  <si>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</si>
  <si>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</si>
  <si>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</si>
  <si>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</si>
  <si>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</si>
  <si>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</si>
  <si>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</si>
  <si>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</si>
  <si>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</si>
  <si>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</si>
  <si>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</si>
  <si>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</si>
  <si>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</si>
  <si>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</si>
  <si>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</si>
  <si>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</si>
  <si>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</si>
  <si>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</si>
  <si>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</si>
  <si>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</si>
  <si>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</si>
  <si>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</si>
  <si>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</si>
  <si>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</si>
  <si>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</si>
  <si>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</si>
  <si>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</si>
  <si>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</si>
  <si>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</si>
  <si>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</si>
  <si>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</si>
  <si>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</si>
  <si>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</si>
  <si>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</si>
  <si>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</si>
  <si>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</si>
  <si>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</si>
  <si>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</si>
  <si>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</si>
  <si>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</si>
  <si>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</si>
  <si>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</si>
  <si>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</si>
  <si>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</si>
  <si>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</si>
  <si>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</si>
  <si>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</si>
  <si>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</si>
  <si>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</si>
  <si>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</si>
  <si>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</si>
  <si>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</si>
  <si>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</si>
  <si>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</si>
  <si>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</si>
  <si>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</si>
  <si>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</si>
  <si>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</si>
  <si>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</si>
  <si>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</si>
  <si>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</si>
  <si>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</si>
  <si>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</si>
  <si>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</si>
  <si>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</si>
  <si>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</si>
  <si>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</si>
  <si>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</si>
  <si>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</si>
  <si>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</si>
  <si>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</si>
  <si>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</si>
  <si>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</si>
  <si>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</si>
  <si>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</si>
  <si>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</si>
  <si>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</si>
  <si>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</si>
  <si>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</si>
  <si>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</si>
  <si>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</si>
  <si>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</si>
  <si>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</si>
  <si>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</si>
  <si>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</si>
  <si>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</si>
  <si>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</si>
  <si>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</si>
  <si>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</si>
  <si>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</si>
  <si>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</si>
  <si>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</si>
  <si>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</si>
  <si>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</si>
  <si>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</si>
  <si>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</si>
  <si>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</si>
  <si>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</si>
  <si>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</si>
  <si>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</si>
  <si>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</si>
  <si>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</si>
  <si>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</si>
  <si>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</si>
  <si>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</si>
  <si>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</si>
  <si>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</si>
  <si>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</si>
  <si>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</si>
  <si>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</si>
  <si>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</si>
  <si>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</si>
  <si>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</si>
  <si>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</si>
  <si>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</si>
  <si>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</si>
  <si>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</si>
  <si>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</si>
  <si>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</si>
  <si>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</si>
  <si>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</si>
  <si>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</si>
  <si>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</si>
  <si>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</si>
  <si>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</si>
  <si>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</si>
  <si>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</si>
  <si>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</si>
  <si>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</si>
  <si>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</si>
  <si>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</si>
  <si>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</si>
  <si>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</si>
  <si>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</si>
  <si>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</si>
  <si>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</si>
  <si>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</si>
  <si>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</si>
  <si>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</si>
  <si>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</si>
  <si>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</si>
  <si>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</si>
  <si>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</si>
  <si>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</si>
  <si>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</si>
  <si>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</si>
  <si>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</si>
  <si>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</si>
  <si>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</si>
  <si>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</si>
  <si>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</si>
  <si>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</si>
  <si>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</si>
  <si>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</si>
  <si>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</si>
  <si>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</si>
  <si>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</si>
  <si>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</si>
  <si>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</si>
  <si>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</si>
  <si>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</si>
  <si>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</si>
  <si>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</si>
  <si>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</si>
  <si>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</si>
  <si>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</si>
  <si>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</si>
  <si>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</si>
  <si>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</si>
  <si>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</si>
  <si>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</si>
  <si>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</si>
  <si>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</si>
  <si>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</si>
  <si>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</si>
  <si>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</si>
  <si>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</si>
  <si>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</si>
  <si>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</si>
  <si>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</si>
  <si>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</si>
  <si>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</si>
  <si>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</si>
  <si>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</si>
  <si>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</si>
  <si>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</si>
  <si>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</si>
  <si>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</si>
  <si>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</si>
  <si>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</si>
  <si>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</si>
  <si>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</si>
  <si>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</si>
  <si>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</si>
  <si>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</si>
  <si>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</si>
  <si>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</si>
  <si>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</si>
  <si>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</si>
  <si>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</si>
  <si>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</si>
  <si>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</si>
  <si>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</si>
  <si>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</si>
  <si>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</si>
  <si>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</si>
  <si>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</si>
  <si>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</si>
  <si>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</si>
  <si>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</si>
  <si>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</si>
  <si>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</si>
  <si>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</si>
  <si>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</si>
  <si>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</si>
  <si>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</si>
  <si>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</si>
  <si>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</si>
  <si>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</si>
  <si>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</si>
  <si>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</si>
  <si>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</si>
  <si>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</si>
  <si>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</si>
  <si>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</si>
  <si>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</si>
  <si>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</si>
  <si>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</si>
  <si>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</si>
  <si>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</si>
  <si>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</si>
  <si>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</si>
  <si>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</si>
  <si>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</si>
  <si>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</si>
  <si>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</si>
  <si>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</si>
  <si>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</si>
  <si>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</si>
  <si>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</si>
  <si>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</si>
  <si>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</si>
  <si>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</si>
  <si>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</si>
  <si>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</si>
  <si>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</si>
  <si>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</si>
  <si>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</si>
  <si>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</si>
  <si>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</si>
  <si>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</si>
  <si>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</si>
  <si>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</si>
  <si>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</si>
  <si>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</si>
  <si>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</si>
  <si>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</si>
  <si>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</si>
  <si>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</si>
  <si>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</si>
  <si>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</si>
  <si>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</si>
  <si>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</si>
  <si>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</si>
  <si>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</si>
  <si>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</si>
  <si>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</si>
  <si>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</si>
  <si>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</si>
  <si>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</si>
  <si>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</si>
  <si>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</si>
  <si>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</si>
  <si>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</si>
  <si>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</si>
  <si>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</si>
  <si>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</si>
  <si>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</si>
  <si>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</si>
  <si>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</si>
  <si>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</si>
  <si>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</si>
  <si>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</si>
  <si>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</si>
  <si>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</si>
  <si>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</si>
  <si>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</si>
  <si>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</si>
  <si>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</si>
  <si>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</si>
  <si>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</si>
  <si>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</si>
  <si>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</si>
  <si>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</si>
  <si>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</si>
  <si>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</si>
  <si>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</si>
  <si>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</si>
  <si>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</si>
  <si>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</si>
  <si>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</si>
  <si>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</si>
  <si>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</si>
  <si>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</si>
  <si>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</si>
  <si>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</si>
  <si>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</si>
  <si>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</si>
  <si>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</si>
  <si>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</si>
  <si>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</si>
  <si>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</si>
  <si>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</si>
  <si>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</si>
  <si>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</si>
  <si>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</si>
  <si>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</si>
  <si>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</si>
  <si>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</si>
  <si>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</si>
  <si>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</si>
  <si>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</si>
  <si>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</si>
  <si>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</si>
  <si>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</si>
  <si>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</si>
  <si>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</si>
  <si>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</si>
  <si>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</si>
  <si>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</si>
  <si>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</si>
  <si>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</si>
  <si>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</si>
  <si>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</si>
  <si>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</si>
  <si>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</si>
  <si>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</si>
  <si>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</si>
  <si>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</si>
  <si>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</si>
  <si>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</si>
  <si>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</si>
  <si>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</si>
  <si>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</si>
  <si>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</si>
  <si>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</si>
  <si>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</si>
  <si>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</si>
  <si>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</si>
  <si>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</si>
  <si>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</si>
  <si>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</si>
  <si>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</si>
  <si>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</si>
  <si>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</si>
  <si>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</si>
  <si>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</si>
  <si>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</si>
  <si>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</si>
  <si>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</si>
  <si>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</si>
  <si>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</si>
  <si>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</si>
  <si>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</si>
  <si>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</si>
  <si>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</si>
  <si>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</si>
  <si>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</si>
  <si>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</si>
  <si>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</si>
  <si>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</si>
  <si>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</si>
  <si>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</si>
  <si>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</si>
  <si>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</si>
  <si>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</si>
  <si>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</si>
  <si>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</si>
  <si>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</si>
  <si>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</si>
  <si>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</si>
  <si>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</si>
  <si>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</si>
  <si>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</si>
  <si>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</si>
  <si>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</si>
  <si>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</si>
  <si>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</si>
  <si>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</si>
  <si>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</si>
  <si>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</si>
  <si>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</si>
  <si>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</si>
  <si>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</si>
  <si>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</si>
  <si>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</si>
  <si>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</si>
  <si>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</si>
  <si>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</si>
  <si>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</si>
  <si>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</si>
  <si>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</si>
  <si>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</si>
  <si>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</si>
  <si>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</si>
  <si>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</si>
  <si>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</si>
  <si>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</si>
  <si>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</si>
  <si>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</si>
  <si>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</si>
  <si>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</si>
  <si>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</si>
  <si>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</si>
  <si>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</si>
  <si>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</si>
  <si>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</si>
  <si>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</si>
  <si>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</si>
  <si>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</si>
  <si>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</si>
  <si>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</si>
  <si>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</si>
  <si>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</si>
  <si>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</si>
  <si>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</si>
  <si>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</si>
  <si>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</si>
  <si>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</si>
  <si>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</si>
  <si>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</si>
  <si>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</si>
  <si>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</si>
  <si>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</si>
  <si>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</si>
  <si>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</si>
  <si>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</si>
  <si>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</si>
  <si>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</si>
  <si>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</si>
  <si>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</si>
  <si>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</si>
  <si>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</si>
  <si>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</si>
  <si>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</si>
  <si>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</si>
  <si>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</si>
  <si>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</si>
  <si>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</si>
  <si>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</si>
  <si>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</si>
  <si>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</si>
  <si>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</si>
  <si>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</si>
  <si>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</si>
  <si>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</si>
  <si>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</si>
  <si>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</si>
  <si>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</si>
  <si>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</si>
  <si>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</si>
  <si>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</si>
  <si>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</si>
  <si>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</si>
  <si>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</si>
  <si>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</si>
  <si>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</si>
  <si>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</si>
  <si>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</si>
  <si>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</si>
  <si>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</si>
  <si>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</si>
  <si>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</si>
  <si>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</si>
  <si>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</si>
  <si>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</si>
  <si>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</si>
  <si>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</si>
  <si>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</si>
  <si>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</si>
  <si>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</si>
  <si>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</si>
  <si>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</si>
  <si>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</si>
  <si>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</si>
  <si>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</si>
  <si>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</si>
  <si>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</si>
  <si>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</si>
  <si>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</si>
  <si>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</si>
  <si>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</si>
  <si>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</si>
  <si>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</si>
  <si>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</si>
  <si>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</si>
  <si>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</si>
  <si>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</si>
  <si>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</si>
  <si>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</si>
  <si>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</si>
  <si>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</si>
  <si>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</si>
  <si>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</si>
  <si>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</si>
  <si>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</si>
  <si>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</si>
  <si>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</si>
  <si>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</si>
  <si>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</si>
  <si>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</si>
  <si>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</si>
  <si>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</si>
  <si>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</si>
  <si>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</si>
  <si>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</si>
  <si>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</si>
  <si>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</si>
  <si>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</si>
  <si>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</si>
  <si>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</si>
  <si>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</si>
  <si>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</si>
  <si>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</si>
  <si>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</si>
  <si>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</si>
  <si>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</si>
  <si>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</si>
  <si>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</si>
  <si>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</si>
  <si>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</si>
  <si>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</si>
  <si>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</si>
  <si>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</si>
  <si>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</si>
  <si>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</si>
  <si>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</si>
  <si>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</si>
  <si>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</si>
  <si>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</si>
  <si>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</si>
  <si>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</si>
  <si>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</si>
  <si>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</si>
  <si>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</si>
  <si>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</si>
  <si>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</si>
  <si>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</si>
  <si>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</si>
  <si>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</si>
  <si>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</si>
  <si>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</si>
  <si>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</si>
  <si>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</si>
  <si>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</si>
  <si>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</si>
  <si>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</si>
  <si>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</si>
  <si>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</si>
  <si>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</si>
  <si>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</si>
  <si>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</si>
  <si>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</si>
  <si>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</si>
  <si>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</si>
  <si>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</si>
  <si>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</si>
  <si>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</si>
  <si>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</si>
  <si>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</si>
  <si>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</si>
  <si>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</si>
  <si>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</si>
  <si>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</si>
  <si>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</si>
  <si>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</si>
  <si>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</si>
  <si>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</si>
  <si>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</si>
  <si>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</si>
  <si>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</si>
  <si>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</si>
  <si>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</si>
  <si>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</si>
  <si>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</si>
  <si>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</si>
  <si>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</si>
  <si>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</si>
  <si>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</si>
  <si>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</si>
  <si>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</si>
  <si>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</si>
  <si>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</si>
  <si>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</si>
  <si>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</si>
  <si>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</si>
  <si>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</si>
  <si>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</si>
  <si>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</si>
  <si>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</si>
  <si>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</si>
  <si>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</si>
  <si>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</si>
  <si>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</si>
  <si>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</si>
  <si>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</si>
  <si>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</si>
  <si>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</si>
  <si>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</si>
  <si>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</si>
  <si>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</si>
  <si>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</si>
  <si>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</si>
  <si>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</si>
  <si>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</si>
  <si>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</si>
  <si>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</si>
  <si>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</si>
  <si>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</si>
  <si>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</si>
  <si>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</si>
  <si>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</si>
  <si>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</si>
  <si>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</si>
  <si>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</si>
  <si>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</si>
  <si>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</si>
  <si>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</si>
  <si>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</si>
  <si>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</si>
  <si>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</si>
  <si>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</si>
  <si>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</si>
  <si>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</si>
  <si>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</si>
  <si>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</si>
  <si>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</si>
  <si>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</si>
  <si>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</si>
  <si>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</si>
  <si>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</si>
  <si>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</si>
  <si>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</si>
  <si>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</si>
  <si>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</si>
  <si>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</si>
  <si>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</si>
  <si>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</si>
  <si>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</si>
  <si>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</si>
  <si>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</si>
  <si>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</si>
  <si>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</si>
  <si>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</si>
  <si>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</si>
  <si>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</si>
  <si>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</si>
  <si>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</si>
  <si>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</si>
  <si>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</si>
  <si>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</si>
  <si>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</si>
  <si>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</si>
  <si>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</si>
  <si>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</si>
  <si>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</si>
  <si>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</si>
  <si>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</si>
  <si>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</si>
  <si>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</si>
  <si>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</si>
  <si>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</si>
  <si>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</si>
  <si>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</si>
  <si>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</si>
  <si>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</si>
  <si>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</si>
  <si>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</si>
  <si>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</si>
  <si>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</si>
  <si>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</si>
  <si>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</si>
  <si>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</si>
  <si>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</si>
  <si>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</si>
  <si>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</si>
  <si>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</si>
  <si>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</si>
  <si>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</si>
  <si>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</si>
  <si>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</si>
  <si>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</si>
  <si>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</si>
  <si>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</si>
  <si>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</si>
  <si>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</si>
  <si>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</si>
  <si>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</si>
  <si>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</si>
  <si>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</si>
  <si>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</si>
  <si>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</si>
  <si>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</si>
  <si>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</si>
  <si>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</si>
  <si>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</si>
  <si>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</si>
  <si>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</si>
  <si>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</si>
  <si>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</si>
  <si>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</si>
  <si>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</si>
  <si>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</si>
  <si>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</si>
  <si>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</si>
  <si>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</si>
  <si>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</si>
  <si>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</si>
  <si>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</si>
  <si>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</si>
  <si>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</si>
  <si>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</si>
  <si>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</si>
  <si>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</si>
  <si>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</si>
  <si>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</si>
  <si>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</si>
  <si>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</si>
  <si>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</si>
  <si>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</si>
  <si>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</si>
  <si>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</si>
  <si>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</si>
  <si>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</si>
  <si>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</si>
  <si>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</si>
  <si>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</si>
  <si>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</si>
  <si>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</si>
  <si>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</si>
  <si>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</si>
  <si>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</si>
  <si>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</si>
  <si>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</si>
  <si>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</si>
  <si>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</si>
  <si>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</si>
  <si>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</si>
  <si>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</si>
  <si>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</si>
  <si>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</si>
  <si>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</si>
  <si>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</si>
  <si>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</si>
  <si>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</si>
  <si>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</si>
  <si>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</si>
  <si>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</si>
  <si>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</si>
  <si>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</si>
  <si>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</si>
  <si>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</si>
  <si>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</si>
  <si>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</si>
  <si>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</si>
  <si>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</si>
  <si>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</si>
  <si>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</si>
  <si>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</si>
  <si>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</si>
  <si>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</si>
  <si>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</si>
  <si>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</si>
  <si>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</si>
  <si>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</si>
  <si>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</si>
  <si>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</si>
  <si>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</si>
  <si>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</si>
  <si>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</si>
  <si>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</si>
  <si>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</si>
  <si>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</si>
  <si>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</si>
  <si>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</si>
  <si>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</si>
  <si>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</si>
  <si>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</si>
  <si>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</si>
  <si>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</si>
  <si>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</si>
  <si>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</si>
  <si>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</si>
  <si>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</si>
  <si>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</si>
  <si>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</si>
  <si>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</si>
  <si>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</si>
  <si>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</si>
  <si>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</si>
  <si>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</si>
  <si>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</si>
  <si>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</si>
  <si>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</si>
  <si>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</si>
  <si>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</si>
  <si>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</si>
  <si>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</si>
  <si>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</si>
  <si>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</si>
  <si>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</si>
  <si>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</si>
  <si>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</si>
  <si>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</si>
  <si>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</si>
  <si>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</si>
  <si>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</si>
  <si>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</si>
  <si>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</si>
  <si>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</si>
  <si>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</si>
  <si>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</si>
  <si>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</si>
  <si>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</si>
  <si>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</si>
  <si>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</si>
  <si>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</si>
  <si>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</si>
  <si>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</si>
  <si>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</si>
  <si>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</si>
  <si>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</si>
  <si>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</si>
  <si>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</si>
  <si>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</si>
  <si>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</si>
  <si>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</si>
  <si>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</si>
  <si>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</si>
  <si>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</si>
  <si>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</si>
  <si>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</si>
  <si>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</si>
  <si>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</si>
  <si>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</si>
  <si>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</si>
  <si>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</si>
  <si>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</si>
  <si>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</si>
  <si>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</si>
  <si>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</si>
  <si>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</si>
  <si>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</si>
  <si>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</si>
  <si>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</si>
  <si>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</si>
  <si>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</si>
  <si>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</si>
  <si>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</si>
  <si>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</si>
  <si>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</si>
  <si>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</si>
  <si>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</si>
  <si>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</si>
  <si>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</si>
  <si>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</si>
  <si>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</si>
  <si>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</si>
  <si>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</si>
  <si>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</si>
  <si>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</si>
  <si>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</si>
  <si>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</si>
  <si>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</si>
  <si>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</si>
  <si>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</si>
  <si>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</si>
  <si>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</si>
  <si>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</si>
  <si>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</si>
  <si>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</si>
  <si>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</si>
  <si>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</si>
  <si>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</si>
  <si>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</si>
  <si>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</si>
  <si>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</si>
  <si>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</si>
  <si>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</si>
  <si>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</si>
  <si>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</si>
  <si>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</si>
  <si>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</si>
  <si>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</si>
  <si>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</si>
  <si>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</si>
  <si>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</si>
  <si>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</si>
  <si>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</si>
  <si>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</si>
  <si>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</si>
  <si>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</si>
  <si>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</si>
  <si>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</si>
  <si>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</si>
  <si>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</si>
  <si>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</si>
  <si>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</si>
  <si>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</si>
  <si>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</si>
  <si>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</si>
  <si>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</si>
  <si>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</si>
  <si>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</si>
  <si>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</si>
  <si>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</si>
  <si>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</si>
  <si>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</si>
  <si>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</si>
  <si>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</si>
  <si>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</si>
  <si>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</si>
  <si>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</si>
  <si>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</si>
  <si>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</si>
  <si>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</si>
  <si>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</si>
  <si>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</si>
  <si>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</si>
  <si>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</si>
  <si>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</si>
  <si>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</si>
  <si>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</si>
  <si>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</si>
  <si>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</si>
  <si>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</si>
  <si>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</si>
  <si>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</si>
  <si>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</si>
  <si>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</si>
  <si>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</si>
  <si>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</si>
  <si>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</si>
  <si>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</si>
  <si>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</si>
  <si>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</si>
  <si>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</si>
  <si>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</si>
  <si>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</si>
  <si>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</si>
  <si>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</si>
  <si>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</si>
  <si>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</si>
  <si>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</si>
  <si>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</si>
  <si>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</si>
  <si>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</si>
  <si>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</si>
  <si>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</si>
  <si>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</si>
  <si>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</si>
  <si>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</si>
  <si>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</si>
  <si>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</si>
  <si>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</si>
  <si>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</si>
  <si>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</si>
  <si>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</si>
  <si>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</si>
  <si>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</si>
  <si>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</si>
  <si>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</si>
  <si>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</si>
  <si>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</si>
  <si>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</si>
  <si>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</si>
  <si>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</si>
  <si>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</si>
  <si>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</si>
  <si>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</si>
  <si>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</si>
  <si>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</si>
  <si>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</si>
  <si>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</si>
  <si>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</si>
  <si>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</si>
  <si>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</si>
  <si>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</si>
  <si>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</si>
  <si>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</si>
  <si>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</si>
  <si>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</si>
  <si>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</si>
  <si>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</si>
  <si>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</si>
  <si>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</si>
  <si>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</si>
  <si>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</si>
  <si>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</si>
  <si>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</si>
  <si>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</si>
  <si>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</si>
  <si>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</si>
  <si>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</si>
  <si>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</si>
  <si>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</si>
  <si>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</si>
  <si>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</si>
  <si>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</si>
  <si>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</si>
  <si>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</si>
  <si>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</si>
  <si>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</si>
  <si>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</si>
  <si>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</si>
  <si>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</si>
  <si>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</si>
  <si>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</si>
  <si>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</si>
  <si>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</si>
  <si>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</si>
  <si>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</si>
  <si>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</si>
  <si>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</si>
  <si>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</si>
  <si>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</si>
  <si>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</si>
  <si>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</si>
  <si>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</si>
  <si>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</si>
  <si>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</si>
  <si>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</si>
  <si>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</si>
  <si>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</si>
  <si>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</si>
  <si>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</si>
  <si>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</si>
  <si>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</si>
  <si>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</si>
  <si>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</si>
  <si>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</si>
  <si>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</si>
  <si>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</si>
  <si>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</si>
  <si>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</si>
  <si>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</si>
  <si>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</si>
  <si>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</si>
  <si>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</si>
  <si>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</si>
  <si>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</si>
  <si>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</si>
  <si>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</si>
  <si>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</si>
  <si>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</si>
  <si>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</si>
  <si>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</si>
  <si>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</si>
  <si>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</si>
  <si>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</si>
  <si>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</si>
  <si>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</si>
  <si>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</si>
  <si>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</si>
  <si>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</si>
  <si>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</si>
  <si>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</si>
  <si>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</si>
  <si>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</si>
  <si>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</si>
  <si>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</si>
  <si>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</si>
  <si>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</si>
  <si>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</si>
  <si>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</si>
  <si>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</si>
  <si>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</si>
  <si>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</si>
  <si>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</si>
  <si>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</si>
  <si>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</si>
  <si>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</si>
  <si>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</si>
  <si>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</si>
  <si>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</si>
  <si>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</si>
  <si>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</si>
  <si>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</si>
  <si>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</si>
  <si>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</si>
  <si>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</si>
  <si>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</si>
  <si>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</si>
  <si>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</si>
  <si>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</si>
  <si>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</si>
  <si>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</si>
  <si>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</si>
  <si>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</si>
  <si>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</si>
  <si>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</si>
  <si>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</si>
  <si>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</si>
  <si>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</si>
  <si>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</si>
  <si>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</si>
  <si>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</si>
  <si>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</si>
  <si>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</si>
  <si>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</si>
  <si>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</si>
  <si>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</si>
  <si>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</si>
  <si>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</si>
  <si>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</si>
  <si>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</si>
  <si>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</si>
  <si>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</si>
  <si>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</si>
  <si>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</si>
  <si>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</si>
  <si>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</si>
  <si>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</si>
  <si>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</si>
  <si>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</si>
  <si>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</si>
  <si>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</si>
  <si>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</si>
  <si>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</si>
  <si>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</si>
  <si>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</si>
  <si>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</si>
  <si>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</si>
  <si>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</si>
  <si>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</si>
  <si>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</si>
  <si>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</si>
  <si>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</si>
  <si>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</si>
  <si>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</si>
  <si>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</si>
  <si>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</si>
  <si>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</si>
  <si>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</si>
  <si>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</si>
  <si>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</si>
  <si>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</si>
  <si>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</si>
  <si>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</si>
  <si>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</si>
  <si>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</si>
  <si>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</si>
  <si>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</si>
  <si>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</si>
  <si>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</si>
  <si>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</si>
  <si>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</si>
  <si>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</si>
  <si>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</si>
  <si>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</si>
  <si>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</si>
  <si>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</si>
  <si>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</si>
  <si>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</si>
  <si>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</si>
  <si>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</si>
  <si>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</si>
  <si>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</si>
  <si>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</si>
  <si>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</si>
  <si>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</si>
  <si>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</si>
  <si>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</si>
  <si>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</si>
  <si>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</si>
  <si>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</si>
  <si>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</si>
  <si>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</si>
  <si>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</si>
  <si>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</si>
  <si>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</si>
  <si>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</si>
  <si>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</si>
  <si>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</si>
  <si>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</si>
  <si>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</si>
  <si>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</si>
  <si>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</si>
  <si>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</si>
  <si>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</si>
  <si>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</si>
  <si>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</si>
  <si>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</si>
  <si>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</si>
  <si>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</si>
  <si>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</si>
  <si>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</si>
  <si>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</si>
  <si>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</si>
  <si>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</si>
  <si>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</si>
  <si>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</si>
  <si>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</si>
  <si>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</si>
  <si>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</si>
  <si>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</si>
  <si>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</si>
  <si>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</si>
  <si>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</si>
  <si>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</si>
  <si>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</si>
  <si>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</si>
  <si>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</si>
  <si>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</si>
  <si>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</si>
  <si>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</si>
  <si>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</si>
  <si>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</si>
  <si>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</si>
  <si>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</si>
  <si>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</si>
  <si>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</si>
  <si>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</si>
  <si>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</si>
  <si>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</si>
  <si>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</si>
  <si>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</si>
  <si>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</si>
  <si>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</si>
  <si>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</si>
  <si>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</si>
  <si>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</si>
  <si>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</si>
  <si>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</si>
  <si>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</si>
  <si>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</si>
  <si>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</si>
  <si>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</si>
  <si>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</si>
  <si>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</si>
  <si>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</si>
  <si>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</si>
  <si>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</si>
  <si>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</si>
  <si>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</si>
  <si>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</si>
  <si>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</si>
  <si>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</si>
  <si>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</si>
  <si>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</si>
  <si>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</si>
  <si>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</si>
  <si>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</si>
  <si>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</si>
  <si>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</si>
  <si>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</si>
  <si>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</si>
  <si>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</si>
  <si>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</si>
  <si>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</si>
  <si>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</si>
  <si>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</si>
  <si>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</si>
  <si>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</si>
  <si>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</si>
  <si>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</si>
  <si>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</si>
  <si>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</si>
  <si>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</si>
  <si>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</si>
  <si>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</si>
  <si>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</si>
  <si>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</si>
  <si>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</si>
  <si>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</si>
  <si>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</si>
  <si>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</si>
  <si>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</si>
  <si>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</si>
  <si>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</si>
  <si>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</si>
  <si>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</si>
  <si>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</si>
  <si>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</si>
  <si>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</si>
  <si>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</si>
  <si>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</si>
  <si>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</si>
  <si>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</si>
  <si>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</si>
  <si>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</si>
  <si>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</si>
  <si>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</si>
  <si>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</si>
  <si>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</si>
  <si>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</si>
  <si>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</si>
  <si>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</si>
  <si>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</si>
  <si>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</si>
  <si>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</si>
  <si>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</si>
  <si>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</si>
  <si>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</si>
  <si>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</si>
  <si>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</si>
  <si>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</si>
  <si>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</si>
  <si>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</si>
  <si>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</si>
  <si>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</si>
  <si>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</si>
  <si>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</si>
  <si>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</si>
  <si>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</si>
  <si>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</si>
  <si>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</si>
  <si>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</si>
  <si>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</si>
  <si>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</si>
  <si>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</si>
  <si>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</si>
  <si>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</si>
  <si>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</si>
  <si>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</si>
  <si>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</si>
  <si>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</si>
  <si>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</si>
  <si>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</si>
  <si>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</si>
  <si>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</si>
  <si>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</si>
  <si>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</si>
  <si>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</si>
  <si>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</si>
  <si>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</si>
  <si>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</si>
  <si>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</si>
  <si>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</si>
  <si>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</si>
  <si>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</si>
  <si>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</si>
  <si>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</si>
  <si>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</si>
  <si>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</si>
  <si>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</si>
  <si>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</si>
  <si>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</si>
  <si>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</si>
  <si>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</si>
  <si>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</si>
  <si>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</si>
  <si>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</si>
  <si>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</si>
  <si>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</si>
  <si>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</si>
  <si>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</si>
  <si>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</si>
  <si>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</si>
  <si>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</si>
  <si>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</si>
  <si>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</si>
  <si>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</si>
  <si>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</si>
  <si>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</si>
  <si>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</si>
  <si>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</si>
  <si>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</si>
  <si>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</si>
  <si>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</si>
  <si>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</si>
  <si>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</si>
  <si>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</si>
  <si>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</si>
  <si>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</si>
  <si>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</si>
  <si>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</si>
  <si>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</si>
  <si>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</si>
  <si>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</si>
  <si>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</si>
  <si>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</si>
  <si>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</si>
  <si>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</si>
  <si>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</si>
  <si>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</si>
  <si>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</si>
  <si>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</si>
  <si>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</si>
  <si>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</si>
  <si>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</si>
  <si>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</si>
  <si>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</si>
  <si>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</si>
  <si>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</si>
  <si>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</si>
  <si>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</si>
  <si>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</si>
  <si>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</si>
  <si>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</si>
  <si>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</si>
  <si>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</si>
  <si>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</si>
  <si>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</si>
  <si>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</si>
  <si>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</si>
  <si>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</si>
  <si>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</si>
  <si>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</si>
  <si>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</si>
  <si>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</si>
  <si>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</si>
  <si>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</si>
  <si>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</si>
  <si>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</si>
  <si>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</si>
  <si>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</si>
  <si>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</si>
  <si>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</si>
  <si>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</si>
  <si>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</si>
  <si>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</si>
  <si>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</si>
  <si>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</si>
  <si>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</si>
  <si>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</si>
  <si>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</si>
  <si>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</si>
  <si>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</si>
  <si>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</si>
  <si>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</si>
  <si>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</si>
  <si>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</si>
  <si>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</si>
  <si>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</si>
  <si>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</si>
  <si>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</si>
  <si>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</si>
  <si>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</si>
  <si>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</si>
  <si>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</si>
  <si>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</si>
  <si>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</si>
  <si>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</si>
  <si>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</si>
  <si>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</si>
  <si>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</si>
  <si>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</si>
  <si>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</si>
  <si>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</si>
  <si>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</si>
  <si>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</si>
  <si>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</si>
  <si>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</si>
  <si>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</si>
  <si>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</si>
  <si>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</si>
  <si>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</si>
  <si>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</si>
  <si>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</si>
  <si>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</si>
  <si>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</si>
  <si>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</si>
  <si>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</si>
  <si>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</si>
  <si>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</si>
  <si>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</si>
  <si>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</si>
  <si>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</si>
  <si>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</si>
  <si>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</si>
  <si>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</si>
  <si>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</si>
  <si>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</si>
  <si>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</si>
  <si>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</si>
  <si>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</si>
  <si>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</si>
  <si>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</si>
  <si>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</si>
  <si>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</si>
  <si>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</si>
  <si>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</si>
  <si>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</si>
  <si>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</si>
  <si>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</si>
  <si>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</si>
  <si>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</si>
  <si>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</si>
  <si>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</si>
  <si>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</si>
  <si>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</si>
  <si>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</si>
  <si>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</si>
  <si>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</si>
  <si>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</si>
  <si>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</si>
  <si>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</si>
  <si>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</si>
  <si>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</si>
  <si>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</si>
  <si>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</si>
  <si>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</si>
  <si>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</si>
  <si>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</si>
  <si>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</si>
  <si>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</si>
  <si>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</si>
  <si>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</si>
  <si>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</si>
  <si>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</si>
  <si>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</si>
  <si>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</si>
  <si>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</si>
  <si>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</si>
  <si>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</si>
  <si>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</si>
  <si>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</si>
  <si>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</si>
  <si>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</si>
  <si>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</si>
  <si>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</si>
  <si>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</si>
  <si>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</si>
  <si>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</si>
  <si>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</si>
  <si>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</si>
  <si>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</si>
  <si>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</si>
  <si>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</si>
  <si>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</si>
  <si>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</si>
  <si>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</si>
  <si>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</si>
  <si>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</si>
  <si>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</si>
  <si>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</si>
  <si>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</si>
  <si>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</si>
  <si>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</si>
  <si>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</si>
  <si>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</si>
  <si>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</si>
  <si>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</si>
  <si>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</si>
  <si>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</si>
  <si>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</si>
  <si>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</si>
  <si>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</si>
  <si>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</si>
  <si>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</si>
  <si>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</si>
  <si>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</si>
  <si>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</si>
  <si>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</si>
  <si>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</si>
  <si>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</si>
  <si>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</si>
  <si>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</si>
  <si>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</si>
  <si>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</si>
  <si>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</si>
  <si>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</si>
  <si>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</si>
  <si>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</si>
  <si>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</si>
  <si>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</si>
  <si>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</si>
  <si>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</si>
  <si>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</si>
  <si>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</si>
  <si>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</si>
  <si>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</si>
  <si>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</si>
  <si>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</si>
  <si>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</si>
  <si>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</si>
  <si>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</si>
  <si>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</si>
  <si>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</si>
  <si>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</si>
  <si>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</si>
  <si>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</si>
  <si>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</si>
  <si>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</si>
  <si>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</si>
  <si>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</si>
  <si>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</si>
  <si>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</si>
  <si>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</si>
  <si>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</si>
  <si>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</si>
  <si>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</si>
  <si>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</si>
  <si>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</si>
  <si>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</si>
  <si>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</si>
  <si>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</si>
  <si>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</si>
  <si>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</si>
  <si>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</si>
  <si>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</si>
  <si>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</si>
  <si>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</si>
  <si>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</si>
  <si>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</si>
  <si>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</si>
  <si>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</si>
  <si>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</si>
  <si>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</si>
  <si>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</si>
  <si>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</si>
  <si>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</si>
  <si>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</si>
  <si>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</si>
  <si>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</si>
  <si>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</si>
  <si>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</si>
  <si>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</si>
  <si>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</si>
  <si>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</si>
  <si>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</si>
  <si>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</si>
  <si>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</si>
  <si>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</si>
  <si>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</si>
  <si>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</si>
  <si>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</si>
  <si>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</si>
  <si>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</si>
  <si>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</si>
  <si>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</si>
  <si>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</si>
  <si>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</si>
  <si>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</si>
  <si>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</si>
  <si>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</si>
  <si>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</si>
  <si>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</si>
  <si>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</si>
  <si>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</si>
  <si>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</si>
  <si>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</si>
  <si>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</si>
  <si>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</si>
  <si>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</si>
  <si>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</si>
  <si>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</si>
  <si>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</si>
  <si>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</si>
  <si>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</si>
  <si>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</si>
  <si>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</si>
  <si>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</si>
  <si>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</si>
  <si>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</si>
  <si>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</si>
  <si>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</si>
  <si>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</si>
  <si>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</si>
  <si>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</si>
  <si>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</si>
  <si>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</si>
  <si>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</si>
  <si>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</si>
  <si>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</si>
  <si>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</si>
  <si>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</si>
  <si>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</si>
  <si>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</si>
  <si>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</si>
  <si>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</si>
  <si>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</si>
  <si>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</si>
  <si>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</si>
  <si>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</si>
  <si>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</si>
  <si>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</si>
  <si>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</si>
  <si>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</si>
  <si>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</si>
  <si>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</si>
  <si>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</si>
  <si>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</si>
  <si>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</si>
  <si>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</si>
  <si>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</si>
  <si>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</si>
  <si>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</si>
  <si>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</si>
  <si>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</si>
  <si>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</si>
  <si>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</si>
  <si>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</si>
  <si>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</si>
  <si>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</si>
  <si>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</si>
  <si>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</si>
  <si>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</si>
  <si>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</si>
  <si>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</si>
  <si>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</si>
  <si>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</si>
  <si>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</si>
  <si>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</si>
  <si>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</si>
  <si>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</si>
  <si>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</si>
  <si>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</si>
  <si>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</si>
  <si>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</si>
  <si>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</si>
  <si>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</si>
  <si>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</si>
  <si>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</si>
  <si>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</si>
  <si>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</si>
  <si>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</si>
  <si>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</si>
  <si>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</si>
  <si>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</si>
  <si>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</si>
  <si>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</si>
  <si>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</si>
  <si>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</si>
  <si>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</si>
  <si>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</si>
  <si>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</si>
  <si>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</si>
  <si>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</si>
  <si>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</si>
  <si>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</si>
  <si>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</si>
  <si>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</si>
  <si>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</si>
  <si>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</si>
  <si>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</si>
  <si>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</si>
  <si>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</si>
  <si>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</si>
  <si>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</si>
  <si>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</si>
  <si>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</si>
  <si>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</si>
  <si>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</si>
  <si>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</si>
  <si>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</si>
  <si>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</si>
  <si>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</si>
  <si>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</si>
  <si>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</si>
  <si>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</si>
  <si>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</si>
  <si>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</si>
  <si>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</si>
  <si>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</si>
  <si>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</si>
  <si>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</si>
  <si>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</si>
  <si>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</si>
  <si>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</si>
  <si>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</si>
  <si>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</si>
  <si>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</si>
  <si>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</si>
  <si>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</si>
  <si>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</si>
  <si>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</si>
  <si>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</si>
  <si>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</si>
  <si>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</si>
  <si>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</si>
  <si>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</si>
  <si>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</si>
  <si>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</si>
  <si>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</si>
  <si>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</si>
  <si>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</si>
  <si>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</si>
  <si>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</si>
  <si>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</si>
  <si>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</si>
  <si>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</si>
  <si>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</si>
  <si>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</si>
  <si>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</si>
  <si>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</si>
  <si>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</si>
  <si>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</si>
  <si>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</si>
  <si>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</si>
  <si>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</si>
  <si>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</si>
  <si>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</si>
  <si>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</si>
  <si>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</si>
  <si>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</si>
  <si>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</si>
  <si>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</si>
  <si>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</si>
  <si>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</si>
  <si>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</si>
  <si>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</si>
  <si>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</si>
  <si>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</si>
  <si>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</si>
  <si>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</si>
  <si>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</si>
  <si>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</si>
  <si>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</si>
  <si>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</si>
  <si>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</si>
  <si>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</si>
  <si>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</si>
  <si>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</si>
  <si>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</si>
  <si>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</si>
  <si>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</si>
  <si>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</si>
  <si>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</si>
  <si>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</si>
  <si>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</si>
  <si>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</si>
  <si>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</si>
  <si>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</si>
  <si>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</si>
  <si>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</si>
  <si>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</si>
  <si>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</si>
  <si>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</si>
  <si>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</si>
  <si>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</si>
  <si>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</si>
  <si>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</si>
  <si>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</si>
  <si>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</si>
  <si>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</si>
  <si>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</si>
  <si>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</si>
  <si>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</si>
  <si>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</si>
  <si>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</si>
  <si>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</si>
  <si>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</si>
  <si>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</si>
  <si>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</si>
  <si>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</si>
  <si>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</si>
  <si>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</si>
  <si>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</si>
  <si>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</si>
  <si>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</si>
  <si>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</si>
  <si>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</si>
  <si>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</si>
  <si>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</si>
  <si>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</si>
  <si>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</si>
  <si>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</si>
  <si>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</si>
  <si>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</si>
  <si>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</si>
  <si>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</si>
  <si>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</si>
  <si>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</si>
  <si>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</si>
  <si>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</si>
  <si>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</si>
  <si>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</si>
  <si>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</si>
  <si>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</si>
  <si>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</si>
  <si>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</si>
  <si>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</si>
  <si>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</si>
  <si>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</si>
  <si>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</si>
  <si>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</si>
  <si>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</si>
  <si>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</si>
  <si>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</si>
  <si>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</si>
  <si>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</si>
  <si>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</si>
  <si>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</si>
  <si>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</si>
  <si>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</si>
  <si>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</si>
  <si>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</si>
  <si>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</si>
  <si>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</si>
  <si>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</si>
  <si>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</si>
  <si>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</si>
  <si>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</si>
  <si>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</si>
  <si>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</si>
  <si>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</si>
  <si>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</si>
  <si>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</si>
  <si>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</si>
  <si>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</si>
  <si>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</si>
  <si>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</si>
  <si>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</si>
  <si>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</si>
  <si>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</si>
  <si>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</si>
  <si>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</si>
  <si>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</si>
  <si>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</si>
  <si>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</si>
  <si>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</si>
  <si>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</si>
  <si>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</si>
  <si>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</si>
  <si>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</si>
  <si>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</si>
  <si>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</si>
  <si>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</si>
  <si>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</si>
  <si>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</si>
  <si>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</si>
  <si>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</si>
  <si>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</si>
  <si>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</si>
  <si>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</si>
  <si>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</si>
  <si>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</si>
  <si>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</si>
  <si>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</si>
  <si>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</si>
  <si>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</si>
  <si>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</si>
  <si>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</si>
  <si>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</si>
  <si>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</si>
  <si>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</si>
  <si>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</si>
  <si>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</si>
  <si>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</si>
  <si>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</si>
  <si>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</si>
  <si>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</si>
  <si>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</si>
  <si>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</si>
  <si>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</si>
  <si>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</si>
  <si>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</si>
  <si>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</si>
  <si>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</si>
  <si>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</si>
  <si>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</si>
  <si>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</si>
  <si>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</si>
  <si>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</si>
  <si>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</si>
  <si>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</si>
  <si>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</si>
  <si>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</si>
  <si>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</si>
  <si>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</si>
  <si>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</si>
  <si>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</si>
  <si>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</si>
  <si>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</si>
  <si>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</si>
  <si>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</si>
  <si>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</si>
  <si>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</si>
  <si>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</si>
  <si>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</si>
  <si>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</si>
  <si>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</si>
  <si>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</si>
  <si>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</si>
  <si>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</si>
  <si>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</si>
  <si>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</si>
  <si>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</si>
  <si>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</si>
  <si>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</si>
  <si>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</si>
  <si>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</si>
  <si>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</si>
  <si>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</si>
  <si>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</si>
  <si>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</si>
  <si>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</si>
  <si>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</si>
  <si>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</si>
  <si>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</si>
  <si>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</si>
  <si>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</si>
  <si>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</si>
  <si>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</si>
  <si>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</si>
  <si>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</si>
  <si>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</si>
  <si>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</si>
  <si>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</si>
  <si>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</si>
  <si>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</si>
  <si>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</si>
  <si>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</si>
  <si>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</si>
  <si>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</si>
  <si>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</si>
  <si>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</si>
  <si>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</si>
  <si>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</si>
  <si>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</si>
  <si>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</si>
  <si>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</si>
  <si>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</si>
  <si>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</si>
  <si>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</si>
  <si>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</si>
  <si>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</si>
  <si>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</si>
  <si>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</si>
  <si>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</si>
  <si>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</si>
  <si>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</si>
  <si>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</si>
  <si>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</si>
  <si>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</si>
  <si>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</si>
  <si>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</si>
  <si>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</si>
  <si>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</si>
  <si>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</si>
  <si>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</si>
  <si>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</si>
  <si>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</si>
  <si>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</si>
  <si>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</si>
  <si>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</si>
  <si>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</si>
  <si>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</si>
  <si>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</si>
  <si>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</si>
  <si>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</si>
  <si>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</si>
  <si>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</si>
  <si>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</si>
  <si>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</si>
  <si>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</si>
  <si>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</si>
  <si>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</si>
  <si>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</si>
  <si>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</si>
  <si>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</si>
  <si>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</si>
  <si>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</si>
  <si>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</si>
  <si>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</si>
  <si>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</si>
  <si>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</si>
  <si>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</si>
  <si>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</si>
  <si>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</si>
  <si>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</si>
  <si>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</si>
  <si>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</si>
  <si>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</si>
  <si>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</si>
  <si>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</si>
  <si>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</si>
  <si>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</si>
  <si>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</si>
  <si>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</si>
  <si>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</si>
  <si>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</si>
  <si>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</si>
  <si>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</si>
  <si>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</si>
  <si>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</si>
  <si>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</si>
  <si>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</si>
  <si>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</si>
  <si>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</si>
  <si>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</si>
  <si>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</si>
  <si>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</si>
  <si>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</si>
  <si>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</si>
  <si>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</si>
  <si>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</si>
  <si>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</si>
  <si>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</si>
  <si>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</si>
  <si>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</si>
  <si>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</si>
  <si>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</si>
  <si>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</si>
  <si>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</si>
  <si>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</si>
  <si>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</si>
  <si>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</si>
  <si>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</si>
  <si>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</si>
  <si>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</si>
  <si>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</si>
  <si>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</si>
  <si>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</si>
  <si>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</si>
  <si>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</si>
  <si>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</si>
  <si>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</si>
  <si>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</si>
  <si>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</si>
  <si>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</si>
  <si>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</si>
  <si>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</si>
  <si>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</si>
  <si>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</si>
  <si>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</si>
  <si>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</si>
  <si>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</si>
  <si>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</si>
  <si>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</si>
  <si>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</si>
  <si>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</si>
  <si>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</si>
  <si>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</si>
  <si>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</si>
  <si>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</si>
  <si>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</si>
  <si>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</si>
  <si>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</si>
  <si>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</si>
  <si>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</si>
  <si>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</si>
  <si>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</si>
  <si>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</si>
  <si>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</si>
  <si>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</si>
  <si>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</si>
  <si>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</si>
  <si>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</si>
  <si>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</si>
  <si>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</si>
  <si>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</si>
  <si>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</si>
  <si>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</si>
  <si>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</si>
  <si>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</si>
  <si>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</si>
  <si>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</si>
  <si>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</si>
  <si>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</si>
  <si>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</si>
  <si>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</si>
  <si>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</si>
  <si>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</si>
  <si>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</si>
  <si>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</si>
  <si>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</si>
  <si>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</si>
  <si>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</si>
  <si>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</si>
  <si>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</si>
  <si>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</si>
  <si>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</si>
  <si>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</si>
  <si>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</si>
  <si>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</si>
  <si>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</si>
  <si>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</si>
  <si>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</si>
  <si>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</si>
  <si>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</si>
  <si>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</si>
  <si>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</si>
  <si>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</si>
  <si>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</si>
  <si>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</si>
  <si>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</si>
  <si>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</si>
  <si>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</si>
  <si>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</si>
  <si>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</si>
  <si>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</si>
  <si>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</si>
  <si>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</si>
  <si>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</si>
  <si>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</si>
  <si>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</si>
  <si>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</si>
  <si>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</si>
  <si>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</si>
  <si>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</si>
  <si>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</si>
  <si>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</si>
  <si>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</si>
  <si>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</si>
  <si>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</si>
  <si>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</si>
  <si>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</si>
  <si>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</si>
  <si>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</si>
  <si>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</si>
  <si>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</si>
  <si>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</si>
  <si>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</si>
  <si>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</si>
  <si>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</si>
  <si>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</si>
  <si>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</si>
  <si>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</si>
  <si>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</si>
  <si>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</si>
  <si>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</si>
  <si>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</si>
  <si>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</si>
  <si>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</si>
  <si>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</si>
  <si>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</si>
  <si>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</si>
  <si>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</si>
  <si>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</si>
  <si>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</si>
  <si>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</si>
  <si>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</si>
  <si>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</si>
  <si>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</si>
  <si>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</si>
  <si>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</si>
  <si>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</si>
  <si>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</si>
  <si>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</si>
  <si>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</si>
  <si>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</si>
  <si>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</si>
  <si>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</si>
  <si>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</si>
  <si>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</si>
  <si>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</si>
  <si>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</si>
  <si>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</si>
  <si>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PCM-20251021-00001285</t>
  </si>
  <si>
    <t xml:space="preserve">EM team at site </t>
  </si>
  <si>
    <t>PCM-20251021-00001199</t>
  </si>
  <si>
    <t xml:space="preserve">ETA 30 mins </t>
  </si>
  <si>
    <t>TT-20251021-01044 // NA</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</si>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</sst>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288.57774120370595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8232</v>
      </c>
      <c r="E3" s="137"/>
      <c r="F3" s="138"/>
      <c r="G3" s="139">
        <f ca="1">IFERROR(NOW()-F3,"")</f>
        <v>45951.526167129632</v>
      </c>
      <c r="H3" s="138"/>
      <c r="I3" s="136" t="str">
        <f>IFERROR(VLOOKUP(D3,DB!A:F,6,0),"")</f>
        <v>SCECO</v>
      </c>
      <c r="J3" s="136" t="str">
        <f>IFERROR(VLOOKUP(D3,DB!A:G,7,0),"")</f>
        <v>No BB Design+Good</v>
      </c>
      <c r="K3" s="140"/>
      <c r="L3" s="141" t="str">
        <f>IFERROR(VLOOKUP(D3,DB!A:I,9,0),"")</f>
        <v>Latis</v>
      </c>
      <c r="M3" s="67"/>
    </row>
    <row r="4" spans="1:15" ht="15" customHeight="1">
      <c r="A4" s="135"/>
      <c r="B4" s="136" t="str">
        <f>IFERROR(VLOOKUP(D4,DB!A:K,11,0),"")</f>
        <v/>
      </c>
      <c r="C4" s="136"/>
      <c r="D4" s="136"/>
      <c r="E4" s="137"/>
      <c r="F4" s="138"/>
      <c r="G4" s="139">
        <f ca="1">IFERROR(NOW()-F4,"")</f>
        <v>45951.526167129632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45951.526167129632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45951.526167129632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45951.526167129632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45951.526167129632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45951.526167129632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45951.526167129632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45951.526167129632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45951.526167129632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45951.526167129632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45951.526167129632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45951.526167129632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45951.526167129632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45951.526167129632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45951.526167129632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45951.526167129632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45951.526167129632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45951.526167129632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45951.526167129632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45951.526167129632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45951.526167129632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45951.526167129632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45951.526167129632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45951.526167129632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45951.526167129632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45951.526167129632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45951.526167129632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45951.526167129632</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45951.526167129632</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45951.526167129632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45951.526167129632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45951.526167129632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45951.526167129632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45951.526167129632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45951.526167129632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45951.526167129632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45951.526167129632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45951.526167129632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45951.526167129632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45951.526167129632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45951.526167129632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45951.526167129632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45951.526167129632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45951.526167129632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45951.526167129632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45951.526167129632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45951.526167129632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45951.526167129632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45951.526167129632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45951.526167129632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45951.526167129632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45951.526167129632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45951.526167129632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45951.526167129632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45951.526167129632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45951.526167129632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45951.526167129632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45951.526167129632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45951.526167129632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45951.526167129632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45951.526167129632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45951.526167129632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45951.526167129632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45951.526167129632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45951.526167129632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45951.526167129632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45951.526167129632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45951.526167129632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45951.526167129632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45951.526167129632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45951.526167129632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45951.526167129632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45951.526167129632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45951.526167129632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45951.526167129632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45951.526167129632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45951.526167129632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45951.526167129632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45951.526167129632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45951.526167129632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45951.526167129632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45951.526167129632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45951.526167129632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45951.526167129632</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45951.526167129632</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39001</v>
      </c>
      <c r="N1" s="91" t="s">
        <v>39002</v>
      </c>
      <c r="O1" s="91" t="s">
        <v>39003</v>
      </c>
      <c r="P1" s="91" t="s">
        <v>39004</v>
      </c>
      <c r="Q1" s="91" t="s">
        <v>39005</v>
      </c>
      <c r="R1" s="91" t="s">
        <v>39006</v>
      </c>
      <c r="S1" s="91" t="s">
        <v>39007</v>
      </c>
      <c r="T1" s="91" t="s">
        <v>39008</v>
      </c>
      <c r="U1" s="91" t="s">
        <v>39009</v>
      </c>
      <c r="V1" s="91" t="s">
        <v>39010</v>
      </c>
      <c r="W1" s="91" t="s">
        <v>39011</v>
      </c>
      <c r="X1" s="91" t="s">
        <v>39012</v>
      </c>
      <c r="Y1" s="91" t="s">
        <v>39013</v>
      </c>
      <c r="Z1" s="91" t="s">
        <v>39014</v>
      </c>
      <c r="AA1" s="91" t="s">
        <v>39015</v>
      </c>
      <c r="AB1" s="91" t="s">
        <v>39016</v>
      </c>
      <c r="AC1" s="91" t="s">
        <v>39017</v>
      </c>
      <c r="AD1" s="91" t="s">
        <v>39018</v>
      </c>
      <c r="AE1" s="91" t="s">
        <v>39019</v>
      </c>
      <c r="AF1" s="91" t="s">
        <v>39020</v>
      </c>
      <c r="AG1" s="91" t="s">
        <v>39021</v>
      </c>
      <c r="AH1" s="91" t="s">
        <v>39022</v>
      </c>
      <c r="AI1" s="91" t="s">
        <v>39023</v>
      </c>
      <c r="AJ1" s="91" t="s">
        <v>39024</v>
      </c>
      <c r="AK1" s="91" t="s">
        <v>39025</v>
      </c>
      <c r="AL1" s="91" t="s">
        <v>39026</v>
      </c>
      <c r="AM1" s="91" t="s">
        <v>39027</v>
      </c>
      <c r="AN1" s="91" t="s">
        <v>39028</v>
      </c>
      <c r="AO1" s="91" t="s">
        <v>39029</v>
      </c>
      <c r="AP1" s="91" t="s">
        <v>39030</v>
      </c>
      <c r="AQ1" s="91" t="s">
        <v>39031</v>
      </c>
      <c r="AR1" s="91" t="s">
        <v>39032</v>
      </c>
      <c r="AS1" s="91" t="s">
        <v>39033</v>
      </c>
      <c r="AT1" s="91" t="s">
        <v>39034</v>
      </c>
      <c r="AU1" s="91" t="s">
        <v>39035</v>
      </c>
      <c r="AV1" s="91" t="s">
        <v>39036</v>
      </c>
      <c r="AW1" s="91" t="s">
        <v>39037</v>
      </c>
      <c r="AX1" s="91" t="s">
        <v>39038</v>
      </c>
      <c r="AY1" s="91" t="s">
        <v>39039</v>
      </c>
      <c r="AZ1" s="91" t="s">
        <v>39040</v>
      </c>
      <c r="BA1" s="91" t="s">
        <v>39041</v>
      </c>
      <c r="BB1" s="91" t="s">
        <v>39042</v>
      </c>
      <c r="BC1" s="91" t="s">
        <v>39043</v>
      </c>
      <c r="BD1" s="91" t="s">
        <v>39044</v>
      </c>
      <c r="BE1" s="91" t="s">
        <v>39045</v>
      </c>
      <c r="BF1" s="91" t="s">
        <v>39046</v>
      </c>
      <c r="BG1" s="91" t="s">
        <v>39047</v>
      </c>
      <c r="BH1" s="91" t="s">
        <v>39048</v>
      </c>
      <c r="BI1" s="91" t="s">
        <v>39049</v>
      </c>
      <c r="BJ1" s="91" t="s">
        <v>39050</v>
      </c>
      <c r="BK1" s="91" t="s">
        <v>39051</v>
      </c>
      <c r="BL1" s="91" t="s">
        <v>39052</v>
      </c>
      <c r="BM1" s="91" t="s">
        <v>39053</v>
      </c>
      <c r="BN1" s="91" t="s">
        <v>39054</v>
      </c>
      <c r="BO1" s="91" t="s">
        <v>39055</v>
      </c>
      <c r="BP1" s="91" t="s">
        <v>39056</v>
      </c>
      <c r="BQ1" s="91" t="s">
        <v>39057</v>
      </c>
      <c r="BR1" s="91" t="s">
        <v>39058</v>
      </c>
      <c r="BS1" s="91" t="s">
        <v>39059</v>
      </c>
      <c r="BT1" s="91" t="s">
        <v>39060</v>
      </c>
      <c r="BU1" s="91" t="s">
        <v>39061</v>
      </c>
      <c r="BV1" s="91" t="s">
        <v>39062</v>
      </c>
      <c r="BW1" s="91" t="s">
        <v>39063</v>
      </c>
      <c r="BX1" s="91" t="s">
        <v>39064</v>
      </c>
      <c r="BY1" s="91" t="s">
        <v>39065</v>
      </c>
      <c r="BZ1" s="91" t="s">
        <v>39066</v>
      </c>
      <c r="CA1" s="91" t="s">
        <v>39067</v>
      </c>
      <c r="CB1" s="91" t="s">
        <v>39068</v>
      </c>
      <c r="CC1" s="91" t="s">
        <v>39069</v>
      </c>
      <c r="CD1" s="91" t="s">
        <v>39070</v>
      </c>
      <c r="CE1" s="91" t="s">
        <v>39071</v>
      </c>
      <c r="CF1" s="91" t="s">
        <v>39072</v>
      </c>
      <c r="CG1" s="91" t="s">
        <v>39073</v>
      </c>
      <c r="CH1" s="91" t="s">
        <v>39074</v>
      </c>
      <c r="CI1" s="91" t="s">
        <v>39075</v>
      </c>
      <c r="CJ1" s="91" t="s">
        <v>39076</v>
      </c>
    </row>
    <row r="2" spans="1:88" s="71" customFormat="1" ht="31.5" customHeight="1">
      <c r="A2" s="64" t="s">
        <v>39077</v>
      </c>
      <c r="B2" s="64" t="s">
        <v>27</v>
      </c>
      <c r="C2" s="64">
        <v>1</v>
      </c>
      <c r="D2" s="64" t="s">
        <v>19312</v>
      </c>
      <c r="E2" s="88" t="s">
        <v>39078</v>
      </c>
      <c r="F2" s="77">
        <v>45322.056979166664</v>
      </c>
      <c r="G2" s="78" t="s">
        <v>39079</v>
      </c>
      <c r="H2" s="90">
        <v>45322.050729166665</v>
      </c>
      <c r="I2" s="64" t="s">
        <v>88</v>
      </c>
      <c r="J2" s="64" t="s">
        <v>65</v>
      </c>
      <c r="K2" s="89" t="s">
        <v>39080</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39081</v>
      </c>
      <c r="B3" s="64" t="str">
        <f>IFERROR(VLOOKUP(D3,DB!A:K,11,0),"")</f>
        <v>R2</v>
      </c>
      <c r="C3" s="64">
        <v>1</v>
      </c>
      <c r="D3" s="64" t="s">
        <v>31112</v>
      </c>
      <c r="E3" s="77" t="s">
        <v>38998</v>
      </c>
      <c r="F3" s="77">
        <v>45806.727083333331</v>
      </c>
      <c r="G3" s="78">
        <f ca="1">IFERROR(NOW()-F3,"-")</f>
        <v>144.79908379630069</v>
      </c>
      <c r="H3" s="77">
        <v>45791.543067129627</v>
      </c>
      <c r="I3" s="64" t="str">
        <f>IFERROR(VLOOKUP(D3,DB!A:F,6,0),"")</f>
        <v>SCECO</v>
      </c>
      <c r="J3" s="64" t="str">
        <f>IFERROR(VLOOKUP(D3,DB!A:G,7,0),"")</f>
        <v>No BB Shifted</v>
      </c>
      <c r="K3" s="89" t="s">
        <v>39082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39083</v>
      </c>
      <c r="B4" s="64" t="str">
        <f>IFERROR(VLOOKUP(D4,DB!A:K,11,0),"")</f>
        <v>R2</v>
      </c>
      <c r="C4" s="64">
        <v>1</v>
      </c>
      <c r="D4" s="64" t="s">
        <v>29202</v>
      </c>
      <c r="E4" s="88" t="s">
        <v>38998</v>
      </c>
      <c r="F4" s="77">
        <v>45824.999837962961</v>
      </c>
      <c r="G4" s="78">
        <f ca="1">IFERROR(NOW()-F4,"-")</f>
        <v>126.52632916667062</v>
      </c>
      <c r="H4" s="77">
        <v>45824.993587962963</v>
      </c>
      <c r="I4" s="64" t="str">
        <f>IFERROR(VLOOKUP(D4,DB!A:F,6,0),"")</f>
        <v>Generator-SG</v>
      </c>
      <c r="J4" s="64" t="str">
        <f>IFERROR(VLOOKUP(D4,DB!A:G,7,0),"")</f>
        <v>Good</v>
      </c>
      <c r="K4" s="89" t="s">
        <v>39084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39085</v>
      </c>
      <c r="B5" s="18" t="str">
        <f>IFERROR(VLOOKUP(D5,DB!A:K,11,0),"")</f>
        <v>R2</v>
      </c>
      <c r="C5" s="18">
        <v>2</v>
      </c>
      <c r="D5" s="18" t="s">
        <v>17718</v>
      </c>
      <c r="E5" s="116" t="s">
        <v>38998</v>
      </c>
      <c r="F5" s="90">
        <v>45944.495775462965</v>
      </c>
      <c r="G5" s="118">
        <f ca="1">IFERROR(NOW()-F5,"-")</f>
        <v>7.0303916666671284</v>
      </c>
      <c r="H5" s="117">
        <v>45937.721967592595</v>
      </c>
      <c r="I5" s="18" t="str">
        <f>IFERROR(VLOOKUP(D5,DB!A:F,6,0),"")</f>
        <v>SCECO</v>
      </c>
      <c r="J5" s="18" t="str">
        <f>IFERROR(VLOOKUP(D5,DB!A:G,7,0),"")</f>
        <v>Vandalized</v>
      </c>
      <c r="K5" s="19" t="s">
        <v>39086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45951.526167129632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45951.526167129632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45951.526167129632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45951.526167129632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45951.526167129632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45951.526167129632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45951.526167129632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45951.526167129632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45951.526167129632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45951.526167129632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45951.526167129632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45951.526167129632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45951.526167129632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45951.526167129632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45951.526167129632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45951.526167129632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45951.526167129632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45951.526167129632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45951.526167129632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45951.526167129632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45951.526167129632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45951.526167129632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45951.526167129632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45951.526167129632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45951.526167129632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45951.526167129632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45951.526167129632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45951.526167129632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45951.526167129632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45951.526167129632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45951.526167129632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45951.526167129632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45951.526167129632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45951.526167129632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45951.526167129632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45951.526167129632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45951.526167129632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45951.526167129632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45951.526167129632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45951.526167129632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45951.526167129632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45951.526167129632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45951.526167129632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45951.526167129632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45951.526167129632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45951.526167129632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45951.526167129632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45951.526167129632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45951.526167129632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45951.526167129632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45951.526167129632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45951.526167129632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45951.526167129632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45951.526167129632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45951.526167129632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45951.526167129632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45951.526167129632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45951.526167129632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45951.526167129632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45951.526167129632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45951.526167129632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45951.526167129632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45951.526167129632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45951.526167129632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45951.526167129632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45951.526167129632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45951.526167129632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45951.526167129632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45951.526167129632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45951.526167129632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45951.526167129632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45951.526167129632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45951.526167129632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45951.526167129632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45951.526167129632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45951.526167129632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45951.526167129632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45951.526167129632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45951.526167129632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45951.526167129632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45951.526167129632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45951.526167129632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45951.526167129632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45951.526167129632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45951.526167129632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45951.526167129632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45951.526167129632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45951.526167129632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45951.526167129632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45951.526167129632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45951.526167129632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45951.526167129632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45951.526167129632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45951.526167129632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45951.526167129632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45951.526167129632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45951.526167129632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45951.526167129632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45951.526167129632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45951.526167129632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45951.526167129632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45951.526167129632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45951.526167129632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45951.526167129632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45951.526167129632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45951.526167129632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45951.526167129632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45951.526167129632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45951.526167129632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45951.526167129632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45951.526167129632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45951.526167129632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45951.526167129632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45951.526167129632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45951.526167129632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45951.526167129632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45951.526167129632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45951.526167129632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45951.526167129632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45951.526167129632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45951.526167129632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45951.526167129632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45951.526167129632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45951.526167129632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45951.526167129632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45951.526167129632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45951.526167129632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45951.526167129632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45951.526167129632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45951.526167129632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45951.526167129632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45951.526167129632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45951.526167129632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45951.526167129632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45951.526167129632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45951.526167129632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45951.526167129632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45951.526167129632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45951.526167129632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45951.526167129632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45951.526167129632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45951.526167129632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45951.526167129632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45951.526167129632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45951.526167129632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45951.526167129632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45951.526167129632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45951.526167129632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45951.526167129632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45951.526167129632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45951.526167129632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45951.526167129632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45951.526167129632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45951.526167129632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45951.526167129632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45951.526167129632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45951.526167129632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45951.526167129632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45951.526167129632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45951.526167129632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45951.526167129632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45951.526167129632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45951.526167129632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45951.526167129632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45951.526167129632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45951.526167129632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45951.526167129632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45951.526167129632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45951.526167129632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45951.526167129632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45951.526167129632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45951.526167129632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45951.526167129632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45951.526167129632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45951.526167129632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45951.526167129632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45951.526167129632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45951.526167129632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45951.526167129632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45951.526167129632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45951.526167129632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45951.526167129632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45951.526167129632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45951.526167129632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45951.526167129632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45951.526167129632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45951.526167129632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45951.526167129632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45951.526167129632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45951.526167129632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45951.526167129632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45951.526167129632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45951.526167129632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45951.526167129632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45951.526167129632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45951.526167129632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45951.526167129632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45951.526167129632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45951.526167129632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45951.526167129632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45951.526167129632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45951.526167129632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45951.526167129632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45951.526167129632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45951.526167129632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45951.526167129632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45951.526167129632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45951.526167129632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45951.526167129632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45951.526167129632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45951.526167129632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45951.526167129632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45951.526167129632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45951.526167129632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45951.526167129632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45951.526167129632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45951.526167129632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45951.526167129632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45951.526167129632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45951.526167129632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45951.526167129632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45951.526167129632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45951.526167129632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45951.526167129632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45951.526167129632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45951.526167129632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45951.526167129632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45951.526167129632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45951.526167129632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45951.526167129632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45951.526167129632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45951.526167129632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45951.526167129632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45951.526167129632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45951.526167129632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45951.526167129632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45951.526167129632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45951.526167129632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45951.526167129632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45951.526167129632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45951.526167129632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45951.526167129632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45951.526167129632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45951.526167129632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45951.526167129632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45951.526167129632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45951.526167129632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45951.526167129632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45951.526167129632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45951.526167129632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45951.526167129632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45951.526167129632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45951.526167129632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45951.526167129632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45951.526167129632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45951.526167129632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45951.526167129632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45951.526167129632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45951.526167129632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45951.526167129632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45951.526167129632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45951.526167129632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45951.526167129632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45951.526167129632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45951.526167129632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45951.526167129632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45951.526167129632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45951.526167129632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45951.526167129632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45951.526167129632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45951.526167129632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45951.526167129632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45951.526167129632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45951.526167129632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45951.526167129632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45951.526167129632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45951.526167129632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45951.526167129632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45951.526167129632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45951.526167129632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45951.526167129632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45951.526167129632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45951.526167129632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45951.526167129632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45951.526167129632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45951.526167129632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45951.526167129632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45951.526167129632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45951.526167129632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45951.526167129632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45951.526167129632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45951.526167129632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45951.526167129632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45951.526167129632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45951.526167129632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45951.526167129632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45951.526167129632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45951.526167129632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45951.526167129632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45951.526167129632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45951.526167129632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45951.526167129632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45951.526167129632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45951.526167129632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45951.526167129632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45951.526167129632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45951.526167129632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45951.526167129632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45951.526167129632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45951.526167129632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45951.526167129632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45951.526167129632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45951.526167129632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45951.526167129632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45951.526167129632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45951.526167129632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45951.526167129632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45951.526167129632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45951.526167129632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45951.526167129632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45951.526167129632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45951.526167129632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45951.526167129632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45951.526167129632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45951.526167129632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45951.526167129632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45951.526167129632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45951.526167129632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45951.526167129632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45951.526167129632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45951.526167129632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45951.526167129632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45951.526167129632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45951.526167129632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45951.526167129632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45951.526167129632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45951.526167129632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45951.526167129632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45951.526167129632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45951.526167129632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45951.526167129632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45951.526167129632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45951.526167129632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45951.526167129632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45951.526167129632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45951.526167129632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45951.526167129632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45951.526167129632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45951.526167129632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45951.526167129632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45951.526167129632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45951.526167129632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45951.526167129632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45951.526167129632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45951.526167129632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45951.526167129632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45951.526167129632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45951.526167129632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45951.526167129632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45951.526167129632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45951.526167129632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45951.526167129632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45951.526167129632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45951.526167129632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45951.526167129632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45951.526167129632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45951.526167129632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45951.526167129632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45951.526167129632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45951.526167129632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45951.526167129632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45951.526167129632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45951.526167129632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45951.526167129632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45951.526167129632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45951.526167129632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45951.526167129632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45951.526167129632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45951.526167129632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45951.526167129632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45951.526167129632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45951.526167129632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45951.526167129632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45951.526167129632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45951.526167129632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45951.526167129632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45951.526167129632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45951.526167129632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45951.526167129632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45951.526167129632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45951.526167129632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45951.526167129632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45951.526167129632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45951.526167129632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45951.526167129632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45951.526167129632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45951.526167129632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45951.526167129632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45951.526167129632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45951.526167129632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45951.526167129632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45951.526167129632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45951.526167129632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45951.526167129632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45951.526167129632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45951.526167129632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45951.526167129632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45951.526167129632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45951.526167129632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45951.526167129632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45951.526167129632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45951.526167129632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45951.526167129632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45951.526167129632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45951.526167129632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45951.526167129632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45951.526167129632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45951.526167129632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45951.526167129632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45951.526167129632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45951.526167129632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45951.526167129632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45951.526167129632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45951.526167129632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45951.526167129632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45951.526167129632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45951.526167129632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45951.526167129632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45951.526167129632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45951.526167129632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45951.526167129632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45951.526167129632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45951.526167129632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45951.526167129632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45951.526167129632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45951.526167129632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45951.526167129632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45951.526167129632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45951.526167129632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45951.526167129632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45951.526167129632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45951.526167129632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45951.526167129632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45951.526167129632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45951.526167129632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45951.526167129632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45951.526167129632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45951.526167129632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45951.526167129632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45951.526167129632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45951.526167129632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45951.526167129632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45951.526167129632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45951.526167129632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45951.526167129632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45951.526167129632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45951.526167129632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45951.526167129632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45951.526167129632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45951.526167129632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45951.526167129632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45951.526167129632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45951.526167129632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45951.526167129632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45951.526167129632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45951.526167129632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45951.526167129632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45951.526167129632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45951.526167129632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45951.526167129632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45951.526167129632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45951.526167129632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45951.526167129632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45951.526167129632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45951.526167129632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45951.526167129632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45951.526167129632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45951.526167129632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45951.526167129632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45951.526167129632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45951.526167129632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45951.526167129632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45951.526167129632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45951.526167129632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45951.526167129632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45951.526167129632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45951.526167129632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45951.526167129632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45951.526167129632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45951.526167129632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45951.526167129632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45951.526167129632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45951.526167129632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45951.526167129632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45951.526167129632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45951.526167129632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45951.526167129632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45951.526167129632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45951.526167129632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45951.526167129632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45951.526167129632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45951.526167129632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45951.526167129632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45951.526167129632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45951.526167129632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45951.526167129632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45951.526167129632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45951.526167129632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45951.526167129632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45951.526167129632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45951.526167129632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45951.526167129632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45951.526167129632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45951.526167129632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45951.526167129632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45951.526167129632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45951.526167129632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45951.526167129632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45951.526167129632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45951.526167129632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45951.526167129632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45951.526167129632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45951.526167129632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45951.526167129632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45951.526167129632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45951.526167129632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45951.526167129632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45951.526167129632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45951.526167129632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45951.526167129632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45951.526167129632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45951.526167129632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45951.526167129632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45951.526167129632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45951.526167129632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45951.526167129632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45951.526167129632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45951.526167129632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45951.526167129632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45951.526167129632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45951.526167129632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45951.526167129632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45951.526167129632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45951.526167129632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45951.526167129632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45951.526167129632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45951.526167129632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45951.526167129632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45951.526167129632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45951.526167129632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45951.526167129632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45951.526167129632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45951.526167129632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45951.526167129632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45951.526167129632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45951.526167129632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45951.526167129632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45951.526167129632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45951.526167129632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45951.526167129632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45951.526167129632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45951.526167129632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45951.526167129632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45951.526167129632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45951.526167129632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45951.526167129632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45951.526167129632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45951.526167129632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45951.526167129632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45951.526167129632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45951.526167129632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45951.526167129632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45951.526167129632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45951.526167129632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45951.526167129632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45951.526167129632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45951.526167129632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45951.526167129632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45951.526167129632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45951.526167129632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45951.526167129632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45951.526167129632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45951.526167129632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45951.526167129632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45951.526167129632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45951.526167129632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45951.526167129632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45951.526167129632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45951.526167129632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45951.526167129632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45951.526167129632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45951.526167129632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45951.526167129632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45951.526167129632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45951.526167129632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45951.526167129632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45951.526167129632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45951.526167129632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45951.526167129632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45951.526167129632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45951.526167129632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45951.526167129632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45951.526167129632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45951.526167129632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45951.526167129632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45951.526167129632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45951.526167129632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45951.526167129632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45951.526167129632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45951.526167129632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45951.526167129632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45951.526167129632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45951.526167129632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45951.526167129632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45951.526167129632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45951.526167129632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45951.526167129632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45951.526167129632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45951.526167129632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45951.526167129632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45951.526167129632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45951.526167129632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45951.526167129632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45951.526167129632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45951.526167129632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45951.526167129632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45951.526167129632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45951.526167129632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45951.526167129632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45951.526167129632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45951.526167129632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45951.526167129632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45951.526167129632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45951.526167129632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45951.526167129632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45951.526167129632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45951.526167129632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45951.526167129632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45951.526167129632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45951.526167129632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45951.526167129632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45951.526167129632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45951.526167129632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45951.526167129632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45951.526167129632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45951.526167129632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45951.526167129632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45951.526167129632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45951.526167129632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45951.526167129632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45951.526167129632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45951.526167129632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45951.526167129632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45951.526167129632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45951.526167129632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45951.526167129632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45951.526167129632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45951.526167129632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45951.526167129632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45951.526167129632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45951.526167129632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45951.526167129632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45951.526167129632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45951.526167129632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45951.526167129632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45951.526167129632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45951.526167129632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45951.526167129632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45951.526167129632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45951.526167129632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45951.526167129632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45951.526167129632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45951.526167129632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45951.526167129632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45951.526167129632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45951.526167129632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45951.526167129632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45951.526167129632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45951.526167129632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45951.526167129632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45951.526167129632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45951.526167129632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45951.526167129632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45951.526167129632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45951.526167129632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45951.526167129632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45951.526167129632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45951.526167129632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45951.526167129632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45951.526167129632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45951.526167129632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45951.526167129632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45951.526167129632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45951.526167129632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45951.526167129632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45951.526167129632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45951.526167129632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45951.526167129632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45951.526167129632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45951.526167129632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45951.526167129632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45951.526167129632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45951.526167129632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45951.526167129632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45951.526167129632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45951.526167129632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45951.526167129632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45951.526167129632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45951.526167129632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45951.526167129632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45951.526167129632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45951.526167129632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45951.526167129632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45951.526167129632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45951.526167129632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45951.526167129632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45951.526167129632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45951.526167129632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45951.526167129632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45951.526167129632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45951.526167129632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45951.526167129632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45951.526167129632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45951.526167129632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45951.526167129632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45951.526167129632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45951.526167129632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45951.526167129632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45951.526167129632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45951.526167129632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45951.526167129632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45951.526167129632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45951.526167129632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45951.526167129632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45951.526167129632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45951.526167129632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45951.526167129632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45951.526167129632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45951.526167129632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45951.526167129632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45951.526167129632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45951.526167129632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45951.526167129632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45951.526167129632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45951.526167129632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45951.526167129632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45951.526167129632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45951.526167129632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45951.526167129632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45951.526167129632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45951.526167129632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45951.526167129632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45951.526167129632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45951.526167129632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45951.526167129632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45951.526167129632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45951.526167129632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45951.526167129632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45951.526167129632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45951.526167129632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45951.526167129632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45951.526167129632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45951.526167129632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45951.526167129632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45951.526167129632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45951.526167129632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45951.526167129632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45951.526167129632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45951.526167129632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45951.526167129632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45951.526167129632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45951.526167129632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45951.526167129632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45951.526167129632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45951.526167129632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45951.526167129632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45951.526167129632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45951.526167129632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45951.526167129632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45951.526167129632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45951.526167129632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45951.526167129632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45951.526167129632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45951.526167129632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45951.526167129632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45951.526167129632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45951.526167129632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45951.526167129632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45951.526167129632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45951.526167129632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45951.526167129632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45951.526167129632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45951.526167129632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45951.526167129632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45951.526167129632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45951.526167129632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45951.526167129632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45951.526167129632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45951.526167129632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45951.526167129632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45951.526167129632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45951.526167129632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45951.526167129632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45951.526167129632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45951.526167129632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45951.526167129632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45951.526167129632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45951.526167129632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45951.526167129632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45951.526167129632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45951.526167129632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45951.526167129632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45951.526167129632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45951.526167129632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45951.526167129632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45951.526167129632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45951.526167129632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45951.526167129632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45951.526167129632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45951.526167129632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45951.526167129632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45951.526167129632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45951.526167129632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45951.526167129632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45951.526167129632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45951.526167129632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45951.526167129632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45951.526167129632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45951.526167129632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45951.526167129632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45951.526167129632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45951.526167129632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45951.526167129632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45951.526167129632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45951.526167129632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45951.526167129632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45951.526167129632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45951.526167129632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45951.526167129632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45951.526167129632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45951.526167129632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45951.526167129632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45951.526167129632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45951.526167129632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45951.526167129632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45951.526167129632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45951.526167129632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45951.526167129632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45951.526167129632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45951.526167129632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45951.526167129632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45951.526167129632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45951.526167129632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45951.526167129632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45951.526167129632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45951.526167129632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45951.526167129632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45951.526167129632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45951.526167129632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45951.526167129632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45951.526167129632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45951.526167129632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45951.526167129632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45951.526167129632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45951.526167129632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45951.526167129632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45951.526167129632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45951.526167129632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45951.526167129632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45951.526167129632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45951.526167129632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45951.526167129632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45951.526167129632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45951.526167129632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45951.526167129632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45951.526167129632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45951.526167129632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45951.526167129632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45951.526167129632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45951.526167129632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45951.526167129632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45951.526167129632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45951.526167129632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45951.526167129632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45951.526167129632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45951.526167129632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45951.526167129632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45951.526167129632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45951.526167129632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45951.526167129632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45951.526167129632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45951.526167129632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45951.526167129632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45951.526167129632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45951.526167129632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45951.526167129632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45951.526167129632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45951.526167129632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45951.526167129632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45951.526167129632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45951.526167129632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45951.526167129632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45951.526167129632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45951.526167129632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45951.526167129632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45951.526167129632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45951.526167129632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45951.526167129632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45951.526167129632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45951.526167129632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45951.526167129632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45951.526167129632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45951.526167129632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45951.526167129632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45951.526167129632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45951.526167129632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45951.526167129632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45951.526167129632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45951.526167129632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45951.526167129632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45951.526167129632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45951.526167129632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45951.526167129632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45951.526167129632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45951.526167129632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45951.526167129632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45951.526167129632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45951.526167129632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45951.526167129632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45951.526167129632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45951.526167129632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45951.526167129632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45951.526167129632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45951.526167129632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45951.526167129632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45951.526167129632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45951.526167129632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45951.526167129632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45951.526167129632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45951.526167129632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45951.526167129632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45951.526167129632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45951.526167129632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45951.526167129632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45951.526167129632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45951.526167129632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45951.526167129632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45951.526167129632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45951.526167129632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45951.526167129632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45951.526167129632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45951.526167129632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45951.526167129632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45951.526167129632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45951.526167129632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45951.526167129632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45951.526167129632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45951.526167129632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45951.526167129632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45951.526167129632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45951.526167129632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45951.526167129632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45951.526167129632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45951.526167129632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45951.526167129632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45951.526167129632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45951.526167129632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45951.526167129632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45951.526167129632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45951.526167129632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45951.526167129632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45951.526167129632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45951.526167129632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45951.526167129632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45951.526167129632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45951.526167129632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45951.526167129632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45951.526167129632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45951.526167129632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45951.526167129632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45951.526167129632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45951.526167129632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45951.526167129632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45951.526167129632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45951.526167129632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45951.526167129632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45951.526167129632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45951.526167129632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45951.526167129632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45951.526167129632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45951.526167129632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45951.526167129632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45951.526167129632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45951.526167129632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45951.526167129632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45951.526167129632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45951.526167129632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45951.526167129632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45951.526167129632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45951.526167129632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45951.526167129632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45951.526167129632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45951.526167129632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45951.526167129632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45951.526167129632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45951.526167129632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45951.526167129632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45951.526167129632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45951.526167129632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45951.526167129632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45951.526167129632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45951.526167129632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45951.526167129632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45951.526167129632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45951.526167129632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45951.526167129632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45951.526167129632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45951.526167129632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45951.526167129632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45951.526167129632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45951.526167129632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45951.526167129632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45951.526167129632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45951.526167129632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45951.526167129632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45951.526167129632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45951.526167129632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45951.526167129632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45951.526167129632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45951.526167129632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45951.526167129632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45951.526167129632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45951.526167129632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45951.526167129632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45951.526167129632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45951.526167129632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45951.526167129632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45951.526167129632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45951.526167129632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45951.526167129632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45951.526167129632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45951.526167129632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45951.526167129632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45951.526167129632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45951.526167129632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45951.526167129632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45951.526167129632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45951.526167129632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45951.526167129632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45951.526167129632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45951.526167129632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45951.526167129632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45951.526167129632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45951.526167129632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45951.526167129632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45951.526167129632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45951.526167129632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45951.526167129632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45951.526167129632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45951.526167129632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45951.526167129632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45951.526167129632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45951.526167129632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45951.526167129632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45951.526167129632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45951.526167129632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45951.526167129632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45951.526167129632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45951.526167129632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45951.526167129632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45951.526167129632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45951.526167129632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45951.526167129632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45951.526167129632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45951.526167129632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45951.526167129632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45951.526167129632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45951.526167129632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45951.526167129632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45951.526167129632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45951.526167129632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45951.526167129632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45951.526167129632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45951.526167129632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45951.526167129632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45951.526167129632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45951.526167129632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45951.526167129632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45951.526167129632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45951.526167129632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45951.526167129632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45951.526167129632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45951.526167129632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45951.526167129632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45951.526167129632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45951.526167129632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45951.526167129632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45951.526167129632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45951.526167129632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45951.526167129632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45951.526167129632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45951.526167129632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45951.526167129632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45951.526167129632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45951.526167129632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45951.526167129632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45951.526167129632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45951.526167129632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45951.526167129632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45951.526167129632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45951.526167129632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45951.526167129632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45951.526167129632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45951.526167129632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45951.526167129632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45951.526167129632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45951.526167129632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45951.526167129632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45951.526167129632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45951.526167129632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45951.526167129632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45951.526167129632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45951.526167129632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45951.526167129632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45951.526167129632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45951.526167129632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45951.526167129632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45951.526167129632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45951.526167129632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45951.526167129632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45951.526167129632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45951.526167129632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45951.526167129632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45951.526167129632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45951.526167129632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45951.526167129632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45951.526167129632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45951.526167129632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45951.526167129632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45951.526167129632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45951.526167129632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45951.526167129632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45951.526167129632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45951.526167129632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45951.526167129632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45951.526167129632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45951.526167129632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45951.526167129632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45951.526167129632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45951.526167129632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45951.526167129632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45951.526167129632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45951.526167129632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45951.526167129632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45951.526167129632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45951.526167129632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45951.526167129632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45951.526167129632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45951.526167129632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45951.526167129632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45951.526167129632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45951.526167129632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45951.526167129632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45951.526167129632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45951.526167129632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45951.526167129632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45951.526167129632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45951.526167129632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45951.526167129632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45951.526167129632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45951.526167129632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45951.526167129632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45951.526167129632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45951.526167129632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45951.526167129632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45951.526167129632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45951.526167129632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45951.526167129632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45951.526167129632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45951.526167129632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45951.526167129632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45951.526167129632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45951.526167129632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45951.526167129632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45951.526167129632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45951.526167129632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45951.526167129632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45951.526167129632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45951.526167129632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45951.526167129632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45951.526167129632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45951.526167129632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45951.526167129632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45951.526167129632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45951.526167129632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45951.526167129632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45951.526167129632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45951.526167129632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45951.526167129632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45951.526167129632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45951.526167129632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45951.526167129632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45951.526167129632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45951.526167129632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45951.526167129632</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248.04544953703589</v>
      </c>
      <c r="H2" s="101">
        <v>45703.474768518521</v>
      </c>
      <c r="I2" s="98" t="str">
        <f>IFERROR(VLOOKUP(D2,DB!A:F,6,0),"")</f>
        <v>SCECO</v>
      </c>
      <c r="J2" s="98" t="str">
        <f>IFERROR(VLOOKUP(D2,DB!A:G,7,0),"")</f>
        <v>Dead</v>
      </c>
      <c r="K2" s="103" t="s">
        <v>39088</v>
      </c>
      <c r="L2" s="95" t="str">
        <f>IFERROR(VLOOKUP(D2,DB!A:I,9,0),"")</f>
        <v>Latis</v>
      </c>
    </row>
    <row r="3" spans="1:16" ht="15" customHeight="1">
      <c r="A3" s="121" t="s">
        <v>39089</v>
      </c>
      <c r="B3" s="121" t="str">
        <f>IFERROR(VLOOKUP(D3,DB!A:K,11,0),"")</f>
        <v>R4</v>
      </c>
      <c r="C3" s="122">
        <v>1</v>
      </c>
      <c r="D3" s="123" t="s">
        <v>36486</v>
      </c>
      <c r="E3" s="100" t="s">
        <v>38998</v>
      </c>
      <c r="F3" s="125">
        <v>45951.399236111109</v>
      </c>
      <c r="G3" s="126">
        <f ca="1">IFERROR(NOW()-F3,"")</f>
        <v>0.12693101852346445</v>
      </c>
      <c r="H3" s="125">
        <v>45951.393472222226</v>
      </c>
      <c r="I3" s="121" t="str">
        <f>IFERROR(VLOOKUP(D3,DB!A:F,6,0),"")</f>
        <v>Generator-SG</v>
      </c>
      <c r="J3" s="121" t="str">
        <f>IFERROR(VLOOKUP(D3,DB!A:G,7,0),"")</f>
        <v>Dead</v>
      </c>
      <c r="K3" s="127" t="s">
        <v>39090</v>
      </c>
      <c r="L3" s="123" t="str">
        <f>IFERROR(VLOOKUP(D3,DB!A:I,9,0),"")</f>
        <v>Latis</v>
      </c>
    </row>
    <row r="4" spans="1:16" ht="15" customHeight="1">
      <c r="A4" s="121"/>
      <c r="B4" s="121" t="str">
        <f>IFERROR(VLOOKUP(D4,DB!A:K,11,0),"")</f>
        <v/>
      </c>
      <c r="C4" s="122"/>
      <c r="D4" s="123"/>
      <c r="E4" s="100"/>
      <c r="F4" s="125"/>
      <c r="G4" s="126">
        <f ca="1">IFERROR(NOW()-F4,"")</f>
        <v>45951.526167129632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45951.526167129632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45951.526167129632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45951.526167129632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45951.526167129632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45951.526167129632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45951.526167129632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45951.526167129632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45951.526167129632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45951.526167129632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45951.526167129632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45951.526167129632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45951.526167129632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45951.526167129632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45951.526167129632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45951.526167129632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45951.526167129632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45951.526167129632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45951.526167129632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45951.526167129632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45951.526167129632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45951.526167129632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45951.526167129632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45951.526167129632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45951.526167129632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45951.526167129632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45951.526167129632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45951.526167129632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45951.526167129632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45951.526167129632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45951.526167129632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45951.526167129632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45951.526167129632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45951.526167129632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45951.526167129632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45951.526167129632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45951.526167129632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45951.526167129632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45951.526167129632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45951.526167129632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45951.526167129632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45951.526167129632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45951.526167129632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45951.526167129632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45951.526167129632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45951.526167129632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45951.526167129632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45951.526167129632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45951.526167129632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45951.526167129632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45951.526167129632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45951.526167129632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45951.526167129632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45951.526167129632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45951.526167129632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45951.526167129632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45951.526167129632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45951.526167129632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45951.526167129632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45951.526167129632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45951.526167129632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45951.526167129632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45951.526167129632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45951.526167129632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45951.526167129632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45951.526167129632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45951.526167129632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45951.526167129632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45951.526167129632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45951.526167129632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45951.526167129632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45951.526167129632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45951.526167129632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45951.526167129632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45951.526167129632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45951.526167129632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45951.526167129632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45951.526167129632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45951.526167129632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45951.526167129632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45951.526167129632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45951.526167129632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45951.526167129632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45951.526167129632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45951.526167129632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45951.526167129632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45951.526167129632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45951.526167129632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45951.526167129632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45951.526167129632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45951.526167129632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45951.526167129632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45951.526167129632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45951.526167129632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45951.526167129632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45951.526167129632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45951.526167129632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45951.526167129632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45951.526167129632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45951.526167129632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45951.526167129632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45951.526167129632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45951.526167129632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45951.526167129632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45951.526167129632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45951.526167129632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45951.526167129632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45951.526167129632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45951.526167129632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45951.526167129632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45951.526167129632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45951.526167129632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45951.526167129632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45951.526167129632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45951.526167129632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45951.526167129632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45951.526167129632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45951.526167129632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45951.526167129632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45951.526167129632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45951.526167129632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45951.526167129632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45951.526167129632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45951.526167129632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45951.526167129632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45951.526167129632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45951.526167129632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45951.526167129632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45951.526167129632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45951.526167129632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45951.526167129632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45951.526167129632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45951.526167129632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45951.526167129632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45951.526167129632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45951.526167129632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45951.526167129632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45951.526167129632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45951.526167129632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45951.526167129632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45951.526167129632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45951.526167129632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45951.526167129632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45951.526167129632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45951.526167129632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45951.526167129632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45951.526167129632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45951.526167129632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45951.526167129632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45951.526167129632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45951.526167129632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45951.526167129632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45951.526167129632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45951.526167129632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45951.526167129632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45951.526167129632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45951.526167129632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45951.526167129632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45951.526167129632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45951.526167129632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45951.526167129632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45951.526167129632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45951.526167129632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45951.526167129632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45951.526167129632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45951.526167129632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45951.526167129632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45951.526167129632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45951.526167129632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45951.526167129632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45951.526167129632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45951.526167129632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45951.526167129632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45951.526167129632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45951.526167129632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45951.526167129632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45951.526167129632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45951.526167129632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45951.526167129632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45951.526167129632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45951.526167129632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45951.526167129632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45951.526167129632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45951.526167129632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45951.526167129632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45951.526167129632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45951.526167129632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45951.526167129632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45951.526167129632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45951.526167129632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45951.526167129632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45951.526167129632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45951.526167129632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45951.526167129632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45951.526167129632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45951.526167129632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45951.526167129632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45951.526167129632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45951.526167129632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45951.526167129632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45951.526167129632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45951.526167129632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45951.526167129632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45951.526167129632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45951.526167129632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45951.526167129632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45951.526167129632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45951.526167129632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45951.526167129632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45951.526167129632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45951.526167129632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45951.526167129632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45951.526167129632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45951.526167129632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45951.526167129632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45951.526167129632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45951.526167129632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45951.526167129632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45951.526167129632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45951.526167129632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45951.526167129632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45951.526167129632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45951.526167129632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45951.526167129632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45951.526167129632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45951.526167129632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45951.526167129632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45951.526167129632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45951.526167129632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45951.526167129632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45951.526167129632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45951.526167129632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45951.526167129632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45951.526167129632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45951.526167129632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45951.526167129632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45951.526167129632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45951.526167129632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45951.526167129632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45951.526167129632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45951.526167129632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45951.526167129632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45951.526167129632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45951.526167129632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45951.526167129632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45951.526167129632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45951.526167129632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45951.526167129632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45951.526167129632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45951.526167129632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45951.526167129632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45951.526167129632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45951.526167129632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45951.526167129632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45951.526167129632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45951.526167129632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45951.526167129632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45951.526167129632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45951.526167129632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45951.526167129632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45951.526167129632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45951.526167129632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45951.526167129632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45951.526167129632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45951.526167129632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45951.526167129632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45951.526167129632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45951.526167129632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45951.526167129632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45951.526167129632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45951.526167129632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45951.526167129632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45951.526167129632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45951.526167129632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45951.526167129632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45951.526167129632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45951.526167129632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45951.526167129632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45951.526167129632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45951.526167129632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45951.526167129632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45951.526167129632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45951.526167129632</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45951.526167129632</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13" sqref="K13"/>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39091</v>
      </c>
      <c r="B2" s="37" t="str">
        <f>IFERROR(VLOOKUP(D2,DB!A:K,11,0),"")</f>
        <v>R5</v>
      </c>
      <c r="C2" s="37">
        <v>3</v>
      </c>
      <c r="D2" s="120" t="s">
        <v>36034</v>
      </c>
      <c r="E2" s="37" t="s">
        <v>38998</v>
      </c>
      <c r="F2" s="38">
        <v>45891.832060185188</v>
      </c>
      <c r="G2" s="146">
        <f ca="1">IFERROR(NOW()-F2,"")</f>
        <v>59.694106944443774</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39078</v>
      </c>
      <c r="F3" s="38">
        <v>45926.188877314817</v>
      </c>
      <c r="G3" s="146">
        <f t="shared" ref="G3" ca="1" si="0">IFERROR(NOW()-F3,"")</f>
        <v>25.337289814815449</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6.7545930555570521</v>
      </c>
      <c r="H4" s="38">
        <v>45944.676192129627</v>
      </c>
      <c r="I4" s="37" t="str">
        <f>IFERROR(VLOOKUP(D4,DB!A:F,6,0),"")</f>
        <v>SCECO</v>
      </c>
      <c r="J4" s="37" t="str">
        <f>IFERROR(VLOOKUP(D4,DB!A:G,7,0),"")</f>
        <v>Dead</v>
      </c>
      <c r="K4" s="37" t="s">
        <v>39096</v>
      </c>
      <c r="L4" s="37" t="str">
        <f>IFERROR(VLOOKUP(D4,DB!A:I,9,0),"")</f>
        <v>Latis</v>
      </c>
    </row>
    <row r="5" spans="1:13" ht="30.75">
      <c r="A5" s="157" t="s">
        <v>39097</v>
      </c>
      <c r="B5" s="157" t="str">
        <f>IFERROR(VLOOKUP(D5,DB!A:K,11,0),"")</f>
        <v>R5</v>
      </c>
      <c r="C5" s="157">
        <v>1</v>
      </c>
      <c r="D5" s="157" t="s">
        <v>34781</v>
      </c>
      <c r="E5" s="157" t="s">
        <v>39078</v>
      </c>
      <c r="F5" s="158">
        <v>45948.661111111112</v>
      </c>
      <c r="G5" s="159">
        <f ca="1">IFERROR(NOW()-F5,"")</f>
        <v>2.8650560185196809</v>
      </c>
      <c r="H5" s="158">
        <v>45948.661111111112</v>
      </c>
      <c r="I5" s="157" t="str">
        <f>IFERROR(VLOOKUP(D5,DB!A:F,6,0),"")</f>
        <v>SCECO</v>
      </c>
      <c r="J5" s="157" t="str">
        <f>IFERROR(VLOOKUP(D5,DB!A:G,7,0),"")</f>
        <v>Dead</v>
      </c>
      <c r="K5" s="157" t="s">
        <v>39098</v>
      </c>
      <c r="L5" s="157" t="str">
        <f>IFERROR(VLOOKUP(D5,DB!A:I,9,0),"")</f>
        <v>Latis</v>
      </c>
    </row>
    <row r="6" spans="1:13" ht="15">
      <c r="A6" s="157" t="s">
        <v>39099</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39090</v>
      </c>
      <c r="L6" s="157" t="str">
        <f>IFERROR(VLOOKUP(D6,DB!A:I,9,0),"")</f>
        <v>Latis</v>
      </c>
    </row>
    <row r="7" spans="1:13" ht="15">
      <c r="A7" s="157" t="s">
        <v>39100</v>
      </c>
      <c r="B7" s="157" t="str">
        <f>IFERROR(VLOOKUP(D7,DB!A:K,11,0),"")</f>
        <v>R5</v>
      </c>
      <c r="C7" s="157">
        <v>1</v>
      </c>
      <c r="D7" s="157" t="s">
        <v>35725</v>
      </c>
      <c r="E7" s="157" t="s">
        <v>38998</v>
      </c>
      <c r="F7" s="158">
        <v>45951.499641203707</v>
      </c>
      <c r="G7" s="159">
        <f ca="1">IFERROR(NOW()-F7,"")</f>
        <v>2.6525925924943294E-2</v>
      </c>
      <c r="H7" s="158">
        <v>45951.474953703706</v>
      </c>
      <c r="I7" s="157" t="str">
        <f>IFERROR(VLOOKUP(D7,DB!A:F,6,0),"")</f>
        <v>SCECO</v>
      </c>
      <c r="J7" s="157" t="str">
        <f>IFERROR(VLOOKUP(D7,DB!A:G,7,0),"")</f>
        <v>Dead</v>
      </c>
      <c r="K7" s="157" t="s">
        <v>39101</v>
      </c>
      <c r="L7" s="157" t="str">
        <f>IFERROR(VLOOKUP(D7,DB!A:I,9,0),"")</f>
        <v>Latis</v>
      </c>
    </row>
    <row r="8" spans="1:13" ht="15">
      <c r="A8" s="157"/>
      <c r="B8" s="157" t="str">
        <f>IFERROR(VLOOKUP(D8,DB!A:K,11,0),"")</f>
        <v/>
      </c>
      <c r="C8" s="157"/>
      <c r="D8" s="157"/>
      <c r="E8" s="157"/>
      <c r="F8" s="158"/>
      <c r="G8" s="159">
        <f ca="1">IFERROR(NOW()-F8,"")</f>
        <v>45951.526167129632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45951.526167129632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45951.526167129632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45951.526167129632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45951.526167129632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45951.526167129632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45951.526167129632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45951.526167129632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45951.526167129632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45951.526167129632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45951.526167129632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45951.526167129632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45951.526167129632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45951.526167129632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45951.526167129632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45951.526167129632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45951.526167129632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45951.526167129632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45951.526167129632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45951.526167129632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45951.526167129632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45951.526167129632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45951.526167129632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45951.526167129632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45951.526167129632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45951.526167129632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45951.526167129632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45951.526167129632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45951.526167129632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45951.526167129632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45951.526167129632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45951.526167129632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45951.526167129632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45951.526167129632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45951.526167129632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45951.526167129632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45951.526167129632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45951.526167129632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45951.526167129632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45951.526167129632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45951.526167129632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45951.526167129632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45951.526167129632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45951.526167129632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45951.526167129632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45951.526167129632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45951.526167129632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45951.526167129632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45951.526167129632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45951.526167129632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45951.526167129632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45951.526167129632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45951.526167129632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45951.526167129632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45951.526167129632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45951.526167129632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45951.526167129632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45951.526167129632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45951.526167129632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45951.526167129632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45951.526167129632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45951.526167129632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45951.526167129632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45951.526167129632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45951.526167129632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45951.526167129632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45951.526167129632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45951.526167129632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45951.526167129632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45951.526167129632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45951.526167129632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45951.526167129632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45951.526167129632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45951.526167129632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45951.526167129632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45951.526167129632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45951.526167129632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45951.526167129632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45951.526167129632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45951.526167129632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45951.526167129632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45951.526167129632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45951.526167129632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45951.526167129632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45951.526167129632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45951.526167129632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45951.526167129632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45951.526167129632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45951.526167129632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45951.526167129632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45951.526167129632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45951.526167129632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45951.526167129632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45951.526167129632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45951.526167129632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45951.526167129632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45951.526167129632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45951.526167129632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45951.526167129632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45951.526167129632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45951.526167129632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45951.526167129632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45951.526167129632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45951.526167129632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45951.526167129632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45951.526167129632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45951.526167129632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45951.526167129632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45951.526167129632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45951.526167129632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45951.526167129632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45951.526167129632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45951.526167129632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45951.526167129632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45951.526167129632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45951.526167129632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45951.526167129632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45951.526167129632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45951.526167129632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45951.526167129632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45951.526167129632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45951.526167129632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45951.526167129632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45951.526167129632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45951.526167129632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45951.526167129632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45951.526167129632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45951.526167129632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45951.526167129632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45951.526167129632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45951.526167129632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45951.526167129632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45951.526167129632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45951.526167129632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45951.526167129632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45951.526167129632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45951.526167129632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45951.526167129632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45951.526167129632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45951.526167129632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45951.526167129632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45951.526167129632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45951.526167129632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45951.526167129632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45951.526167129632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45951.526167129632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45951.526167129632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45951.526167129632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45951.526167129632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45951.526167129632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45951.526167129632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45951.526167129632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45951.526167129632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45951.526167129632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45951.526167129632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45951.526167129632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45951.526167129632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45951.526167129632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45951.526167129632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45951.526167129632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45951.526167129632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45951.526167129632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45951.526167129632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45951.526167129632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45951.526167129632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45951.526167129632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45951.526167129632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45951.526167129632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45951.526167129632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45951.526167129632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45951.526167129632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45951.526167129632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45951.526167129632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45951.526167129632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45951.526167129632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45951.526167129632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45951.526167129632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45951.526167129632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45951.526167129632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45951.526167129632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45951.526167129632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45951.526167129632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45951.526167129632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45951.526167129632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45951.526167129632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45951.526167129632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45951.526167129632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45951.526167129632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45951.526167129632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45951.526167129632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45951.526167129632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45951.526167129632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45951.526167129632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45951.526167129632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45951.526167129632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45951.526167129632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45951.526167129632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45951.526167129632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45951.526167129632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45951.526167129632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45951.526167129632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45951.526167129632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45951.526167129632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45951.526167129632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45951.526167129632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45951.526167129632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45951.526167129632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45951.526167129632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45951.526167129632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45951.526167129632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45951.526167129632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45951.526167129632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45951.526167129632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45951.526167129632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45951.526167129632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45951.526167129632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45951.526167129632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45951.526167129632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45951.526167129632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45951.526167129632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45951.526167129632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45951.526167129632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45951.526167129632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45951.526167129632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45951.526167129632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45951.526167129632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45951.526167129632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45951.526167129632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45951.526167129632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45951.526167129632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45951.526167129632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45951.526167129632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45951.526167129632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45951.526167129632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45951.526167129632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45951.526167129632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45951.526167129632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45951.526167129632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45951.526167129632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45951.526167129632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45951.526167129632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45951.526167129632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45951.526167129632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45951.526167129632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45951.526167129632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45951.526167129632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45951.526167129632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45951.526167129632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45951.526167129632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45951.526167129632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45951.526167129632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45951.526167129632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45951.526167129632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45951.526167129632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45951.526167129632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45951.526167129632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45951.526167129632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45951.526167129632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45951.526167129632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45951.526167129632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45951.526167129632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45951.526167129632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45951.526167129632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45951.526167129632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45951.526167129632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45951.526167129632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45951.526167129632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45951.526167129632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45951.526167129632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45951.526167129632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45951.526167129632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45951.526167129632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45951.526167129632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45951.526167129632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45951.526167129632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45951.526167129632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45951.526167129632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45951.526167129632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45951.526167129632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45951.526167129632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45951.526167129632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45951.526167129632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45951.526167129632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45951.526167129632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45951.526167129632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45951.526167129632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45951.526167129632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45951.526167129632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45951.526167129632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45951.526167129632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45951.526167129632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45951.526167129632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45951.526167129632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45951.526167129632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45951.526167129632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45951.526167129632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45951.526167129632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45951.526167129632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45951.526167129632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45951.526167129632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45951.526167129632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45951.526167129632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45951.526167129632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45951.526167129632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45951.526167129632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45951.526167129632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45951.526167129632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45951.526167129632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45951.526167129632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45951.526167129632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45951.526167129632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45951.526167129632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45951.526167129632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45951.526167129632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45951.526167129632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45951.526167129632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45951.526167129632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45951.526167129632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45951.526167129632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45951.526167129632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45951.526167129632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45951.526167129632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45951.526167129632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45951.526167129632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45951.526167129632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45951.526167129632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45951.526167129632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45951.526167129632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45951.526167129632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45951.526167129632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45951.526167129632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45951.526167129632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45951.526167129632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45951.526167129632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45951.526167129632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45951.526167129632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45951.526167129632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45951.526167129632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45951.526167129632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45951.526167129632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45951.526167129632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45951.526167129632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45951.526167129632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45951.526167129632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45951.526167129632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45951.526167129632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45951.526167129632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45951.526167129632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45951.526167129632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45951.526167129632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45951.526167129632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45951.526167129632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45951.526167129632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45951.526167129632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45951.526167129632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45951.526167129632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45951.526167129632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45951.526167129632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45951.526167129632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45951.526167129632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45951.526167129632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45951.526167129632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45951.526167129632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45951.526167129632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45951.526167129632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45951.526167129632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45951.526167129632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45951.526167129632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45951.526167129632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45951.526167129632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45951.526167129632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45951.526167129632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45951.526167129632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45951.526167129632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45951.526167129632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45951.526167129632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45951.526167129632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45951.526167129632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45951.526167129632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45951.526167129632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45951.526167129632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45951.526167129632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45951.526167129632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45951.526167129632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45951.526167129632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45951.526167129632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45951.526167129632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45951.526167129632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45951.526167129632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45951.526167129632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45951.526167129632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45951.526167129632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45951.526167129632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45951.526167129632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45951.526167129632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45951.526167129632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45951.526167129632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45951.526167129632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45951.526167129632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45951.526167129632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45951.526167129632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45951.526167129632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45951.526167129632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45951.526167129632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45951.526167129632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45951.526167129632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45951.526167129632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45951.526167129632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45951.526167129632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45951.526167129632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45951.526167129632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45951.526167129632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45951.526167129632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45951.526167129632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45951.526167129632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45951.526167129632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45951.526167129632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45951.526167129632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45951.526167129632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45951.526167129632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45951.526167129632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45951.526167129632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45951.526167129632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45951.526167129632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45951.526167129632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45951.526167129632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45951.526167129632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45951.526167129632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45951.526167129632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45951.526167129632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45951.526167129632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45951.526167129632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45951.526167129632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45951.526167129632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45951.526167129632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45951.526167129632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45951.526167129632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45951.526167129632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45951.526167129632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45951.526167129632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45951.526167129632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45951.526167129632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45951.526167129632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45951.526167129632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45951.526167129632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45951.526167129632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45951.526167129632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45951.526167129632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45951.526167129632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45951.526167129632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45951.526167129632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45951.526167129632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45951.526167129632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45951.526167129632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45951.526167129632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45951.526167129632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45951.526167129632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45951.526167129632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45951.526167129632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45951.526167129632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45951.526167129632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45951.526167129632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45951.526167129632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45951.526167129632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45951.526167129632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45951.526167129632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45951.526167129632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45951.526167129632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45951.526167129632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45951.526167129632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45951.526167129632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45951.526167129632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45951.526167129632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45951.526167129632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45951.526167129632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45951.526167129632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45951.526167129632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45951.526167129632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45951.526167129632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45951.526167129632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45951.526167129632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45951.526167129632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45951.526167129632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45951.526167129632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45951.526167129632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45951.526167129632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45951.526167129632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45951.526167129632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45951.526167129632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45951.526167129632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45951.526167129632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45951.526167129632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45951.526167129632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45951.526167129632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45951.526167129632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45951.526167129632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45951.526167129632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45951.526167129632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45951.526167129632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45951.526167129632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45951.526167129632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45951.526167129632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45951.526167129632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45951.526167129632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45951.526167129632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45951.526167129632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45951.526167129632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45951.526167129632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45951.526167129632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45951.526167129632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45951.526167129632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45951.526167129632</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45951.526167129632</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45951.526167129632</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34827</v>
      </c>
      <c r="E2" s="108" t="s">
        <v>38998</v>
      </c>
      <c r="F2" s="160">
        <v>45951.471805555557</v>
      </c>
      <c r="G2" s="78">
        <f ca="1">IFERROR(NOW()-F2,"-")</f>
        <v>5.4361574075301178E-2</v>
      </c>
      <c r="H2" s="109">
        <v>45951.465833333335</v>
      </c>
      <c r="I2" s="105" t="str">
        <f>IFERROR(VLOOKUP(D2,DB!A:F,6,0),"")</f>
        <v>SCECO</v>
      </c>
      <c r="J2" s="104" t="str">
        <f>IFERROR(VLOOKUP(D2,DB!A:G,7,0),"")</f>
        <v>Vandalized</v>
      </c>
      <c r="K2" s="110" t="s">
        <v>39103</v>
      </c>
      <c r="L2" s="111" t="str">
        <f>IFERROR(VLOOKUP(D2,DB!A:I,9,0),"")</f>
        <v>Latis</v>
      </c>
    </row>
    <row r="3" spans="1:16383" ht="31.5" customHeight="1">
      <c r="A3" s="106" t="s">
        <v>39104</v>
      </c>
      <c r="B3" s="105" t="str">
        <f>IFERROR(VLOOKUP(D3,DB!A:K,11,0),"")</f>
        <v>R6</v>
      </c>
      <c r="C3" s="107">
        <v>2</v>
      </c>
      <c r="D3" s="105" t="s">
        <v>32605</v>
      </c>
      <c r="E3" s="108" t="s">
        <v>38998</v>
      </c>
      <c r="F3" s="109"/>
      <c r="G3" s="78">
        <f ca="1">IFERROR(NOW()-F3,"-")</f>
        <v>45951.526167129632</v>
      </c>
      <c r="H3" s="109">
        <v>45951.500451388885</v>
      </c>
      <c r="I3" s="105" t="str">
        <f>IFERROR(VLOOKUP(D3,DB!A:F,6,0),"")</f>
        <v>SCECO</v>
      </c>
      <c r="J3" s="104" t="str">
        <f>IFERROR(VLOOKUP(D3,DB!A:G,7,0),"")</f>
        <v>Dead</v>
      </c>
      <c r="K3" s="110" t="s">
        <v>39105</v>
      </c>
      <c r="L3" s="111" t="str">
        <f>IFERROR(VLOOKUP(D3,DB!A:I,9,0),"")</f>
        <v>Latis</v>
      </c>
    </row>
    <row r="4" spans="1:16383" ht="31.5" customHeight="1">
      <c r="A4" s="106"/>
      <c r="B4" s="105" t="str">
        <f>IFERROR(VLOOKUP(D4,DB!A:K,11,0),"")</f>
        <v/>
      </c>
      <c r="C4" s="107"/>
      <c r="D4" s="105"/>
      <c r="E4" s="108"/>
      <c r="F4" s="109"/>
      <c r="G4" s="78">
        <f ca="1">IFERROR(NOW()-F4,"-")</f>
        <v>45951.526167129632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45951.526167129632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45951.526167129632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45951.526167129632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45951.526167129632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45951.526167129632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45951.526167129632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45951.526167129632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45951.526167129632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45951.526167129632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45951.526167129632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45951.526167129632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45951.526167129632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45951.526167129632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45951.526167129632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45951.526167129632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45951.526167129632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45951.526167129632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45951.526167129632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45951.526167129632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45951.526167129632</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