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54" documentId="13_ncr:1_{F6CB121F-512D-4AA6-A0C1-0FB36C537598}" xr6:coauthVersionLast="47" xr6:coauthVersionMax="47" xr10:uidLastSave="{B9F2D03A-EEB3-4597-9411-47AC480A8D61}"/>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<sst xmlns="http://schemas.openxmlformats.org/spreadsheetml/2006/main" count="178580" uniqueCount="39074">
  <si>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</si>
  <si>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</si>
  <si>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</si>
  <si>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</si>
  <si>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</si>
  <si>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</si>
  <si>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</si>
  <si>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</si>
  <si>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</si>
  <si>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</si>
  <si>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</si>
  <si>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</si>
  <si>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</si>
  <si>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</si>
  <si>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</si>
  <si>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</si>
  <si>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</si>
  <si>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</si>
  <si>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</si>
  <si>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</si>
  <si>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</si>
  <si>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</si>
  <si>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</si>
  <si>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</si>
  <si>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</si>
  <si>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</si>
  <si>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</si>
  <si>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</si>
  <si>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</si>
  <si>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</si>
  <si>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</si>
  <si>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</si>
  <si>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</si>
  <si>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</si>
  <si>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</si>
  <si>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</si>
  <si>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</si>
  <si>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</si>
  <si>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</si>
  <si>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</si>
  <si>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</si>
  <si>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</si>
  <si>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</si>
  <si>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</si>
  <si>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</si>
  <si>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</si>
  <si>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</si>
  <si>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</si>
  <si>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</si>
  <si>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</si>
  <si>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</si>
  <si>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</si>
  <si>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</si>
  <si>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</si>
  <si>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</si>
  <si>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</si>
  <si>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</si>
  <si>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</si>
  <si>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</si>
  <si>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</si>
  <si>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</si>
  <si>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</si>
  <si>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</si>
  <si>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</si>
  <si>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</si>
  <si>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</si>
  <si>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</si>
  <si>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</si>
  <si>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</si>
  <si>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</si>
  <si>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</si>
  <si>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</si>
  <si>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</si>
  <si>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</si>
  <si>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</si>
  <si>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</si>
  <si>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</si>
  <si>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</si>
  <si>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</si>
  <si>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</si>
  <si>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</si>
  <si>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</si>
  <si>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</si>
  <si>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</si>
  <si>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</si>
  <si>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</si>
  <si>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</si>
  <si>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</si>
  <si>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</si>
  <si>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</si>
  <si>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</si>
  <si>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</si>
  <si>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</si>
  <si>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</si>
  <si>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</si>
  <si>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</si>
  <si>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</si>
  <si>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</si>
  <si>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</si>
  <si>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</si>
  <si>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</si>
  <si>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</si>
  <si>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</si>
  <si>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</si>
  <si>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</si>
  <si>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</si>
  <si>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</si>
  <si>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</si>
  <si>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</si>
  <si>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</si>
  <si>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</si>
  <si>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</si>
  <si>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</si>
  <si>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</si>
  <si>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</si>
  <si>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</si>
  <si>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</si>
  <si>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</si>
  <si>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</si>
  <si>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</si>
  <si>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</si>
  <si>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</si>
  <si>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</si>
  <si>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</si>
  <si>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</si>
  <si>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</si>
  <si>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</si>
  <si>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</si>
  <si>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</si>
  <si>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</si>
  <si>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</si>
  <si>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</si>
  <si>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</si>
  <si>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</si>
  <si>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</si>
  <si>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</si>
  <si>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</si>
  <si>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</si>
  <si>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</si>
  <si>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</si>
  <si>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</si>
  <si>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</si>
  <si>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</si>
  <si>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</si>
  <si>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</si>
  <si>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</si>
  <si>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</si>
  <si>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</si>
  <si>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</si>
  <si>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</si>
  <si>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</si>
  <si>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</si>
  <si>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</si>
  <si>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</si>
  <si>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</si>
  <si>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</si>
  <si>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</si>
  <si>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</si>
  <si>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</si>
  <si>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</si>
  <si>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</si>
  <si>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</si>
  <si>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</si>
  <si>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</si>
  <si>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</si>
  <si>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</si>
  <si>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</si>
  <si>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</si>
  <si>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</si>
  <si>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</si>
  <si>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</si>
  <si>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</si>
  <si>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</si>
  <si>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</si>
  <si>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</si>
  <si>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</si>
  <si>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</si>
  <si>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</si>
  <si>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</si>
  <si>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</si>
  <si>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</si>
  <si>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</si>
  <si>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</si>
  <si>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</si>
  <si>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</si>
  <si>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</si>
  <si>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</si>
  <si>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</si>
  <si>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</si>
  <si>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</si>
  <si>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</si>
  <si>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</si>
  <si>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</si>
  <si>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</si>
  <si>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</si>
  <si>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</si>
  <si>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</si>
  <si>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</si>
  <si>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</si>
  <si>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</si>
  <si>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</si>
  <si>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</si>
  <si>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</si>
  <si>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</si>
  <si>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</si>
  <si>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</si>
  <si>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</si>
  <si>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</si>
  <si>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</si>
  <si>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</si>
  <si>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</si>
  <si>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</si>
  <si>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</si>
  <si>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</si>
  <si>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</si>
  <si>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</si>
  <si>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</si>
  <si>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</si>
  <si>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</si>
  <si>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</si>
  <si>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</si>
  <si>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</si>
  <si>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</si>
  <si>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</si>
  <si>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</si>
  <si>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</si>
  <si>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</si>
  <si>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</si>
  <si>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</si>
  <si>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</si>
  <si>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</si>
  <si>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</si>
  <si>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</si>
  <si>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</si>
  <si>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</si>
  <si>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</si>
  <si>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</si>
  <si>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</si>
  <si>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</si>
  <si>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</si>
  <si>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</si>
  <si>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</si>
  <si>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</si>
  <si>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</si>
  <si>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</si>
  <si>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</si>
  <si>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</si>
  <si>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</si>
  <si>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</si>
  <si>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</si>
  <si>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</si>
  <si>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</si>
  <si>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</si>
  <si>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</si>
  <si>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</si>
  <si>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</si>
  <si>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</si>
  <si>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</si>
  <si>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</si>
  <si>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</si>
  <si>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</si>
  <si>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</si>
  <si>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</si>
  <si>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</si>
  <si>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</si>
  <si>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</si>
  <si>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</si>
  <si>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</si>
  <si>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</si>
  <si>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</si>
  <si>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</si>
  <si>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</si>
  <si>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</si>
  <si>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</si>
  <si>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</si>
  <si>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</si>
  <si>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</si>
  <si>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</si>
  <si>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</si>
  <si>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</si>
  <si>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</si>
  <si>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</si>
  <si>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</si>
  <si>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</si>
  <si>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</si>
  <si>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</si>
  <si>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</si>
  <si>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</si>
  <si>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</si>
  <si>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</si>
  <si>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</si>
  <si>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</si>
  <si>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</si>
  <si>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</si>
  <si>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</si>
  <si>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</si>
  <si>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</si>
  <si>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</si>
  <si>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</si>
  <si>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</si>
  <si>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</si>
  <si>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</si>
  <si>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</si>
  <si>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</si>
  <si>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</si>
  <si>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</si>
  <si>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</si>
  <si>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</si>
  <si>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</si>
  <si>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</si>
  <si>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</si>
  <si>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</si>
  <si>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</si>
  <si>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</si>
  <si>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</si>
  <si>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</si>
  <si>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</si>
  <si>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</si>
  <si>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</si>
  <si>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</si>
  <si>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</si>
  <si>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</si>
  <si>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</si>
  <si>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</si>
  <si>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</si>
  <si>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</si>
  <si>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</si>
  <si>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</si>
  <si>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</si>
  <si>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</si>
  <si>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</si>
  <si>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</si>
  <si>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</si>
  <si>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</si>
  <si>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</si>
  <si>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</si>
  <si>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</si>
  <si>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</si>
  <si>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</si>
  <si>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</si>
  <si>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</si>
  <si>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</si>
  <si>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</si>
  <si>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</si>
  <si>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</si>
  <si>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</si>
  <si>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</si>
  <si>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</si>
  <si>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</si>
  <si>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</si>
  <si>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</si>
  <si>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</si>
  <si>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</si>
  <si>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</si>
  <si>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</si>
  <si>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</si>
  <si>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</si>
  <si>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</si>
  <si>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</si>
  <si>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</si>
  <si>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</si>
  <si>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</si>
  <si>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</si>
  <si>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</si>
  <si>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</si>
  <si>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</si>
  <si>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</si>
  <si>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</si>
  <si>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</si>
  <si>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</si>
  <si>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</si>
  <si>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</si>
  <si>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</si>
  <si>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</si>
  <si>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</si>
  <si>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</si>
  <si>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</si>
  <si>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</si>
  <si>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</si>
  <si>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</si>
  <si>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</si>
  <si>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</si>
  <si>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</si>
  <si>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</si>
  <si>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</si>
  <si>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</si>
  <si>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</si>
  <si>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</si>
  <si>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</si>
  <si>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</si>
  <si>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</si>
  <si>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</si>
  <si>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</si>
  <si>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</si>
  <si>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</si>
  <si>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</si>
  <si>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</si>
  <si>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</si>
  <si>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</si>
  <si>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</si>
  <si>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</si>
  <si>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</si>
  <si>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</si>
  <si>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</si>
  <si>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</si>
  <si>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</si>
  <si>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</si>
  <si>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</si>
  <si>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</si>
  <si>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</si>
  <si>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</si>
  <si>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</si>
  <si>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</si>
  <si>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</si>
  <si>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</si>
  <si>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</si>
  <si>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</si>
  <si>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</si>
  <si>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</si>
  <si>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</si>
  <si>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</si>
  <si>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</si>
  <si>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</si>
  <si>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</si>
  <si>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</si>
  <si>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</si>
  <si>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</si>
  <si>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</si>
  <si>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</si>
  <si>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</si>
  <si>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</si>
  <si>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</si>
  <si>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</si>
  <si>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</si>
  <si>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</si>
  <si>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</si>
  <si>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</si>
  <si>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</si>
  <si>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</si>
  <si>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</si>
  <si>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</si>
  <si>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</si>
  <si>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</si>
  <si>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</si>
  <si>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</si>
  <si>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</si>
  <si>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</si>
  <si>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</si>
  <si>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</si>
  <si>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</si>
  <si>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</si>
  <si>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</si>
  <si>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</si>
  <si>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</si>
  <si>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</si>
  <si>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</si>
  <si>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</si>
  <si>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</si>
  <si>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</si>
  <si>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</si>
  <si>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</si>
  <si>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</si>
  <si>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</si>
  <si>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</si>
  <si>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</si>
  <si>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</si>
  <si>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</si>
  <si>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</si>
  <si>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</si>
  <si>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</si>
  <si>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</si>
  <si>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</si>
  <si>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</si>
  <si>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</si>
  <si>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</si>
  <si>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</si>
  <si>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</si>
  <si>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</si>
  <si>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</si>
  <si>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</si>
  <si>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</si>
  <si>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</si>
  <si>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</si>
  <si>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</si>
  <si>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</si>
  <si>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</si>
  <si>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</si>
  <si>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</si>
  <si>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</si>
  <si>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</si>
  <si>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</si>
  <si>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</si>
  <si>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</si>
  <si>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</si>
  <si>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</si>
  <si>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</si>
  <si>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</si>
  <si>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</si>
  <si>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</si>
  <si>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</si>
  <si>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</si>
  <si>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</si>
  <si>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</si>
  <si>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</si>
  <si>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</si>
  <si>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</si>
  <si>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</si>
  <si>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</si>
  <si>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</si>
  <si>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</si>
  <si>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</si>
  <si>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</si>
  <si>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</si>
  <si>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</si>
  <si>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</si>
  <si>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</si>
  <si>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</si>
  <si>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</si>
  <si>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</si>
  <si>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</si>
  <si>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</si>
  <si>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</si>
  <si>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</si>
  <si>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</si>
  <si>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</si>
  <si>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</si>
  <si>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</si>
  <si>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</si>
  <si>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</si>
  <si>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</si>
  <si>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</si>
  <si>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</si>
  <si>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</si>
  <si>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</si>
  <si>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</si>
  <si>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</si>
  <si>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</si>
  <si>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</si>
  <si>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</si>
  <si>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</si>
  <si>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</si>
  <si>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</si>
  <si>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</si>
  <si>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</si>
  <si>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</si>
  <si>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</si>
  <si>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</si>
  <si>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</si>
  <si>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</si>
  <si>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</si>
  <si>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</si>
  <si>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</si>
  <si>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</si>
  <si>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</si>
  <si>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</si>
  <si>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</si>
  <si>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</si>
  <si>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</si>
  <si>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</si>
  <si>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</si>
  <si>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</si>
  <si>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</si>
  <si>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</si>
  <si>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</si>
  <si>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</si>
  <si>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</si>
  <si>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</si>
  <si>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</si>
  <si>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</si>
  <si>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</si>
  <si>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</si>
  <si>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</si>
  <si>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</si>
  <si>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</si>
  <si>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</si>
  <si>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</si>
  <si>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</si>
  <si>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</si>
  <si>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</si>
  <si>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</si>
  <si>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</si>
  <si>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</si>
  <si>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</si>
  <si>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</si>
  <si>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</si>
  <si>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</si>
  <si>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</si>
  <si>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</si>
  <si>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</si>
  <si>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</si>
  <si>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</si>
  <si>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</si>
  <si>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</si>
  <si>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</si>
  <si>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</si>
  <si>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</si>
  <si>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</si>
  <si>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</si>
  <si>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</si>
  <si>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</si>
  <si>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</si>
  <si>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</si>
  <si>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</si>
  <si>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</si>
  <si>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</si>
  <si>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</si>
  <si>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</si>
  <si>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</si>
  <si>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</si>
  <si>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</si>
  <si>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</si>
  <si>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</si>
  <si>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</si>
  <si>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</si>
  <si>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</si>
  <si>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</si>
  <si>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</si>
  <si>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</si>
  <si>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</si>
  <si>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</si>
  <si>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</si>
  <si>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</si>
  <si>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</si>
  <si>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</si>
  <si>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</si>
  <si>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</si>
  <si>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</si>
  <si>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</si>
  <si>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</si>
  <si>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</si>
  <si>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</si>
  <si>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</si>
  <si>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</si>
  <si>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</si>
  <si>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</si>
  <si>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</si>
  <si>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</si>
  <si>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</si>
  <si>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</si>
  <si>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</si>
  <si>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</si>
  <si>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</si>
  <si>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</si>
  <si>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</si>
  <si>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</si>
  <si>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</si>
  <si>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</si>
  <si>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</si>
  <si>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</si>
  <si>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</si>
  <si>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</si>
  <si>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</si>
  <si>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</si>
  <si>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</si>
  <si>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</si>
  <si>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</si>
  <si>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</si>
  <si>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</si>
  <si>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</si>
  <si>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</si>
  <si>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</si>
  <si>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</si>
  <si>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</si>
  <si>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</si>
  <si>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</si>
  <si>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</si>
  <si>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</si>
  <si>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</si>
  <si>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</si>
  <si>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</si>
  <si>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</si>
  <si>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</si>
  <si>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</si>
  <si>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</si>
  <si>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</si>
  <si>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</si>
  <si>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</si>
  <si>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</si>
  <si>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</si>
  <si>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</si>
  <si>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</si>
  <si>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</si>
  <si>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</si>
  <si>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</si>
  <si>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</si>
  <si>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</si>
  <si>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</si>
  <si>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</si>
  <si>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</si>
  <si>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</si>
  <si>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</si>
  <si>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</si>
  <si>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</si>
  <si>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</si>
  <si>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</si>
  <si>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</si>
  <si>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</si>
  <si>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</si>
  <si>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</si>
  <si>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</si>
  <si>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</si>
  <si>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</si>
  <si>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</si>
  <si>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</si>
  <si>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</si>
  <si>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</si>
  <si>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</si>
  <si>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</si>
  <si>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</si>
  <si>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</si>
  <si>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</si>
  <si>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</si>
  <si>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</si>
  <si>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</si>
  <si>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</si>
  <si>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</si>
  <si>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</si>
  <si>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</si>
  <si>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</si>
  <si>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</si>
  <si>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</si>
  <si>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</si>
  <si>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</si>
  <si>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</si>
  <si>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</si>
  <si>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</si>
  <si>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</si>
  <si>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</si>
  <si>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</si>
  <si>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</si>
  <si>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</si>
  <si>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</si>
  <si>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</si>
  <si>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</si>
  <si>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</si>
  <si>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</si>
  <si>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</si>
  <si>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</si>
  <si>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</si>
  <si>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</si>
  <si>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</si>
  <si>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</si>
  <si>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</si>
  <si>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</si>
  <si>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</si>
  <si>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</si>
  <si>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</si>
  <si>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</si>
  <si>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</si>
  <si>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</si>
  <si>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</si>
  <si>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</si>
  <si>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</si>
  <si>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</si>
  <si>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</si>
  <si>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</si>
  <si>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</si>
  <si>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</si>
  <si>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</si>
  <si>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</si>
  <si>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</si>
  <si>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</si>
  <si>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</si>
  <si>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</si>
  <si>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</si>
  <si>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</si>
  <si>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</si>
  <si>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</si>
  <si>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</si>
  <si>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</si>
  <si>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</si>
  <si>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</si>
  <si>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</si>
  <si>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</si>
  <si>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</si>
  <si>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</si>
  <si>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</si>
  <si>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</si>
  <si>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</si>
  <si>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</si>
  <si>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</si>
  <si>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</si>
  <si>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</si>
  <si>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</si>
  <si>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</si>
  <si>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</si>
  <si>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</si>
  <si>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</si>
  <si>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</si>
  <si>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</si>
  <si>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</si>
  <si>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</si>
  <si>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</si>
  <si>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</si>
  <si>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</si>
  <si>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</si>
  <si>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</si>
  <si>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</si>
  <si>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</si>
  <si>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</si>
  <si>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</si>
  <si>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</si>
  <si>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</si>
  <si>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</si>
  <si>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</si>
  <si>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</si>
  <si>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</si>
  <si>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</si>
  <si>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</si>
  <si>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</si>
  <si>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</si>
  <si>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</si>
  <si>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</si>
  <si>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</si>
  <si>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</si>
  <si>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</si>
  <si>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</si>
  <si>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</si>
  <si>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</si>
  <si>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</si>
  <si>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</si>
  <si>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</si>
  <si>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</si>
  <si>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</si>
  <si>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</si>
  <si>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</si>
  <si>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</si>
  <si>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</si>
  <si>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</si>
  <si>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</si>
  <si>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</si>
  <si>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</si>
  <si>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</si>
  <si>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</si>
  <si>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</si>
  <si>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</si>
  <si>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</si>
  <si>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</si>
  <si>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</si>
  <si>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</si>
  <si>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</si>
  <si>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</si>
  <si>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</si>
  <si>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</si>
  <si>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</si>
  <si>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</si>
  <si>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</si>
  <si>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</si>
  <si>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</si>
  <si>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</si>
  <si>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</si>
  <si>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</si>
  <si>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</si>
  <si>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</si>
  <si>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</si>
  <si>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</si>
  <si>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</si>
  <si>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</si>
  <si>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</si>
  <si>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</si>
  <si>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</si>
  <si>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</si>
  <si>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</si>
  <si>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</si>
  <si>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</si>
  <si>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</si>
  <si>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</si>
  <si>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</si>
  <si>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</si>
  <si>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</si>
  <si>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</si>
  <si>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</si>
  <si>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</si>
  <si>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</si>
  <si>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</si>
  <si>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</si>
  <si>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</si>
  <si>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</si>
  <si>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</si>
  <si>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</si>
  <si>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</si>
  <si>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</si>
  <si>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</si>
  <si>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</si>
  <si>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</si>
  <si>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</si>
  <si>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</si>
  <si>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</si>
  <si>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</si>
  <si>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</si>
  <si>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</si>
  <si>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</si>
  <si>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</si>
  <si>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</si>
  <si>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</si>
  <si>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</si>
  <si>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</si>
  <si>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</si>
  <si>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</si>
  <si>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</si>
  <si>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</si>
  <si>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</si>
  <si>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</si>
  <si>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</si>
  <si>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</si>
  <si>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</si>
  <si>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</si>
  <si>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</si>
  <si>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</si>
  <si>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</si>
  <si>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</si>
  <si>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</si>
  <si>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</si>
  <si>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</si>
  <si>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</si>
  <si>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</si>
  <si>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</si>
  <si>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</si>
  <si>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</si>
  <si>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</si>
  <si>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</si>
  <si>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</si>
  <si>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</si>
  <si>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</si>
  <si>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</si>
  <si>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</si>
  <si>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</si>
  <si>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</si>
  <si>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</si>
  <si>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</si>
  <si>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</si>
  <si>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</si>
  <si>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</si>
  <si>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</si>
  <si>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</si>
  <si>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</si>
  <si>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</si>
  <si>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</si>
  <si>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</si>
  <si>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</si>
  <si>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</si>
  <si>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</si>
  <si>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</si>
  <si>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</si>
  <si>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</si>
  <si>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</si>
  <si>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</si>
  <si>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</si>
  <si>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</si>
  <si>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</si>
  <si>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</si>
  <si>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</si>
  <si>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</si>
  <si>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</si>
  <si>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</si>
  <si>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</si>
  <si>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</si>
  <si>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</si>
  <si>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</si>
  <si>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</si>
  <si>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</si>
  <si>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</si>
  <si>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</si>
  <si>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</si>
  <si>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</si>
  <si>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</si>
  <si>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</si>
  <si>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</si>
  <si>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</si>
  <si>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</si>
  <si>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</si>
  <si>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</si>
  <si>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</si>
  <si>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</si>
  <si>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</si>
  <si>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</si>
  <si>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</si>
  <si>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</si>
  <si>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</si>
  <si>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</si>
  <si>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</si>
  <si>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</si>
  <si>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</si>
  <si>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</si>
  <si>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</si>
  <si>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</si>
  <si>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</si>
  <si>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</si>
  <si>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</si>
  <si>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</si>
  <si>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</si>
  <si>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</si>
  <si>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</si>
  <si>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</si>
  <si>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</si>
  <si>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</si>
  <si>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</si>
  <si>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</si>
  <si>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</si>
  <si>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</si>
  <si>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</si>
  <si>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</si>
  <si>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</si>
  <si>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</si>
  <si>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</si>
  <si>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</si>
  <si>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</si>
  <si>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</si>
  <si>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</si>
  <si>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</si>
  <si>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</si>
  <si>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</si>
  <si>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</si>
  <si>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</si>
  <si>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</si>
  <si>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</si>
  <si>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</si>
  <si>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</si>
  <si>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</si>
  <si>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</si>
  <si>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</si>
  <si>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</si>
  <si>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</si>
  <si>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</si>
  <si>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</si>
  <si>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</si>
  <si>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</si>
  <si>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</si>
  <si>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</si>
  <si>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</si>
  <si>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</si>
  <si>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</si>
  <si>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</si>
  <si>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</si>
  <si>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</si>
  <si>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</si>
  <si>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</si>
  <si>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</si>
  <si>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</si>
  <si>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</si>
  <si>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</si>
  <si>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</si>
  <si>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</si>
  <si>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</si>
  <si>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</si>
  <si>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</si>
  <si>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</si>
  <si>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</si>
  <si>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</si>
  <si>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</si>
  <si>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</si>
  <si>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</si>
  <si>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</si>
  <si>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</si>
  <si>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</si>
  <si>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</si>
  <si>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</si>
  <si>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</si>
  <si>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</si>
  <si>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</si>
  <si>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</si>
  <si>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</si>
  <si>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</si>
  <si>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</si>
  <si>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</si>
  <si>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</si>
  <si>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</si>
  <si>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</si>
  <si>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</si>
  <si>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</si>
  <si>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</si>
  <si>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</si>
  <si>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</si>
  <si>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</si>
  <si>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</si>
  <si>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</si>
  <si>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</si>
  <si>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</si>
  <si>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</si>
  <si>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</si>
  <si>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</si>
  <si>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</si>
  <si>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</si>
  <si>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</si>
  <si>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</si>
  <si>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</si>
  <si>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</si>
  <si>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</si>
  <si>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</si>
  <si>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</si>
  <si>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</si>
  <si>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</si>
  <si>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</si>
  <si>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</si>
  <si>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</si>
  <si>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</si>
  <si>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</si>
  <si>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</si>
  <si>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</si>
  <si>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</si>
  <si>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</si>
  <si>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</si>
  <si>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</si>
  <si>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</si>
  <si>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</si>
  <si>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</si>
  <si>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</si>
  <si>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</si>
  <si>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</si>
  <si>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</si>
  <si>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</si>
  <si>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</si>
  <si>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</si>
  <si>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</si>
  <si>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</si>
  <si>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</si>
  <si>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</si>
  <si>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</si>
  <si>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</si>
  <si>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</si>
  <si>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</si>
  <si>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</si>
  <si>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</si>
  <si>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</si>
  <si>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</si>
  <si>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</si>
  <si>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</si>
  <si>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</si>
  <si>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</si>
  <si>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</si>
  <si>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</si>
  <si>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</si>
  <si>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</si>
  <si>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</si>
  <si>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</si>
  <si>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</si>
  <si>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</si>
  <si>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</si>
  <si>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</si>
  <si>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</si>
  <si>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</si>
  <si>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</si>
  <si>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</si>
  <si>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</si>
  <si>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</si>
  <si>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</si>
  <si>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</si>
  <si>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</si>
  <si>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</si>
  <si>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</si>
  <si>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</si>
  <si>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</si>
  <si>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</si>
  <si>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</si>
  <si>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</si>
  <si>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</si>
  <si>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</si>
  <si>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</si>
  <si>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</si>
  <si>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</si>
  <si>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</si>
  <si>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</si>
  <si>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</si>
  <si>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</si>
  <si>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</si>
  <si>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</si>
  <si>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</si>
  <si>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</si>
  <si>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</si>
  <si>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</si>
  <si>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</si>
  <si>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</si>
  <si>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</si>
  <si>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</si>
  <si>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</si>
  <si>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</si>
  <si>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</si>
  <si>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</si>
  <si>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</si>
  <si>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</si>
  <si>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</si>
  <si>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</si>
  <si>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</si>
  <si>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</si>
  <si>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</si>
  <si>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</si>
  <si>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</si>
  <si>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</si>
  <si>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</si>
  <si>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</si>
  <si>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</si>
  <si>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</si>
  <si>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</si>
  <si>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</si>
  <si>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</si>
  <si>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</si>
  <si>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</si>
  <si>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</si>
  <si>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</si>
  <si>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</si>
  <si>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</si>
  <si>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</si>
  <si>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</si>
  <si>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</si>
  <si>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</si>
  <si>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</si>
  <si>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</si>
  <si>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</si>
  <si>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</si>
  <si>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</si>
  <si>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</si>
  <si>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</si>
  <si>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</si>
  <si>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</si>
  <si>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</si>
  <si>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</si>
  <si>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</si>
  <si>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</si>
  <si>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</si>
  <si>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</si>
  <si>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</si>
  <si>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</si>
  <si>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</si>
  <si>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</si>
  <si>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</si>
  <si>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</si>
  <si>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</si>
  <si>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</si>
  <si>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</si>
  <si>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</si>
  <si>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</si>
  <si>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</si>
  <si>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</si>
  <si>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</si>
  <si>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</si>
  <si>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</si>
  <si>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</si>
  <si>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</si>
  <si>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</si>
  <si>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</si>
  <si>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</si>
  <si>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</si>
  <si>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</si>
  <si>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</si>
  <si>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</si>
  <si>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</si>
  <si>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</si>
  <si>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</si>
  <si>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</si>
  <si>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</si>
  <si>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</si>
  <si>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</si>
  <si>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</si>
  <si>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</si>
  <si>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</si>
  <si>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</si>
  <si>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</si>
  <si>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</si>
  <si>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</si>
  <si>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</si>
  <si>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</si>
  <si>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</si>
  <si>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</si>
  <si>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</si>
  <si>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</si>
  <si>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</si>
  <si>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</si>
  <si>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</si>
  <si>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</si>
  <si>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</si>
  <si>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</si>
  <si>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</si>
  <si>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</si>
  <si>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</si>
  <si>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</si>
  <si>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</si>
  <si>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</si>
  <si>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</si>
  <si>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</si>
  <si>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</si>
  <si>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</si>
  <si>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</si>
  <si>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</si>
  <si>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</si>
  <si>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</si>
  <si>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</si>
  <si>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</si>
  <si>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</si>
  <si>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</si>
  <si>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</si>
  <si>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</si>
  <si>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</si>
  <si>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</si>
  <si>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</si>
  <si>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</si>
  <si>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</si>
  <si>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</si>
  <si>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</si>
  <si>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</si>
  <si>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</si>
  <si>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</si>
  <si>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</si>
  <si>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</si>
  <si>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</si>
  <si>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</si>
  <si>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</si>
  <si>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</si>
  <si>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</si>
  <si>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</si>
  <si>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</si>
  <si>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</si>
  <si>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</si>
  <si>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</si>
  <si>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</si>
  <si>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</si>
  <si>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</si>
  <si>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</si>
  <si>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</si>
  <si>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</si>
  <si>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</si>
  <si>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</si>
  <si>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</si>
  <si>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</si>
  <si>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</si>
  <si>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</si>
  <si>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</si>
  <si>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</si>
  <si>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</si>
  <si>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</si>
  <si>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</si>
  <si>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</si>
  <si>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</si>
  <si>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</si>
  <si>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</si>
  <si>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</si>
  <si>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</si>
  <si>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</si>
  <si>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</si>
  <si>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</si>
  <si>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</si>
  <si>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</si>
  <si>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</si>
  <si>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</si>
  <si>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</si>
  <si>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</si>
  <si>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</si>
  <si>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</si>
  <si>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</si>
  <si>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</si>
  <si>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</si>
  <si>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</si>
  <si>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</si>
  <si>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</si>
  <si>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</si>
  <si>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</si>
  <si>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</si>
  <si>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</si>
  <si>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</si>
  <si>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</si>
  <si>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</si>
  <si>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</si>
  <si>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</si>
  <si>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</si>
  <si>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</si>
  <si>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</si>
  <si>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</si>
  <si>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</si>
  <si>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</si>
  <si>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</si>
  <si>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</si>
  <si>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</si>
  <si>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</si>
  <si>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</si>
  <si>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</si>
  <si>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</si>
  <si>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</si>
  <si>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</si>
  <si>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</si>
  <si>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</si>
  <si>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</si>
  <si>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</si>
  <si>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</si>
  <si>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</si>
  <si>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</si>
  <si>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</si>
  <si>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</si>
  <si>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</si>
  <si>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</si>
  <si>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</si>
  <si>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</si>
  <si>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</si>
  <si>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</si>
  <si>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</si>
  <si>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</si>
  <si>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</si>
  <si>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</si>
  <si>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</si>
  <si>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</si>
  <si>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</si>
  <si>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</si>
  <si>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</si>
  <si>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</si>
  <si>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</si>
  <si>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</si>
  <si>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</si>
  <si>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</si>
  <si>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</si>
  <si>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</si>
  <si>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</si>
  <si>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</si>
  <si>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</si>
  <si>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</si>
  <si>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</si>
  <si>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</si>
  <si>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</si>
  <si>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</si>
  <si>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</si>
  <si>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</si>
  <si>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</si>
  <si>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</si>
  <si>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</si>
  <si>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</si>
  <si>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</si>
  <si>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</si>
  <si>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</si>
  <si>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</si>
  <si>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</si>
  <si>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</si>
  <si>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</si>
  <si>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</si>
  <si>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</si>
  <si>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</si>
  <si>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</si>
  <si>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</si>
  <si>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</si>
  <si>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</si>
  <si>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</si>
  <si>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</si>
  <si>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</si>
  <si>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</si>
  <si>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</si>
  <si>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</si>
  <si>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</si>
  <si>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</si>
  <si>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</si>
  <si>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</si>
  <si>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</si>
  <si>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</si>
  <si>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</si>
  <si>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</si>
  <si>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</si>
  <si>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</si>
  <si>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</si>
  <si>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</si>
  <si>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</si>
  <si>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</si>
  <si>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</si>
  <si>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</si>
  <si>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</si>
  <si>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</si>
  <si>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</si>
  <si>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</si>
  <si>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</si>
  <si>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</si>
  <si>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</si>
  <si>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</si>
  <si>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</si>
  <si>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</si>
  <si>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</si>
  <si>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</si>
  <si>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</si>
  <si>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</si>
  <si>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</si>
  <si>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</si>
  <si>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</si>
  <si>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</si>
  <si>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</si>
  <si>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</si>
  <si>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</si>
  <si>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</si>
  <si>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</si>
  <si>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</si>
  <si>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</si>
  <si>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</si>
  <si>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</si>
  <si>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</si>
  <si>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</si>
  <si>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</si>
  <si>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</si>
  <si>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</si>
  <si>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</si>
  <si>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</si>
  <si>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</si>
  <si>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</si>
  <si>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</si>
  <si>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</si>
  <si>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</si>
  <si>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</si>
  <si>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</si>
  <si>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</si>
  <si>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</si>
  <si>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</si>
  <si>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</si>
  <si>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</si>
  <si>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</si>
  <si>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</si>
  <si>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</si>
  <si>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</si>
  <si>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</si>
  <si>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</si>
  <si>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</si>
  <si>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</si>
  <si>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</si>
  <si>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</si>
  <si>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</si>
  <si>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</si>
  <si>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</si>
  <si>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</si>
  <si>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</si>
  <si>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</si>
  <si>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</si>
  <si>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</si>
  <si>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</si>
  <si>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</si>
  <si>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</si>
  <si>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</si>
  <si>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</si>
  <si>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</si>
  <si>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</si>
  <si>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</si>
  <si>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</si>
  <si>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</si>
  <si>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</si>
  <si>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</si>
  <si>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</si>
  <si>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</si>
  <si>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</si>
  <si>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</si>
  <si>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</si>
  <si>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</si>
  <si>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</si>
  <si>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</si>
  <si>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</si>
  <si>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</si>
  <si>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</si>
  <si>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</si>
  <si>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</si>
  <si>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</si>
  <si>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</si>
  <si>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</si>
  <si>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</si>
  <si>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</si>
  <si>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</si>
  <si>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</si>
  <si>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</si>
  <si>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</si>
  <si>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</si>
  <si>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</si>
  <si>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</si>
  <si>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</si>
  <si>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</si>
  <si>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</si>
  <si>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</si>
  <si>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</si>
  <si>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</si>
  <si>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</si>
  <si>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</si>
  <si>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</si>
  <si>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</si>
  <si>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</si>
  <si>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</si>
  <si>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</si>
  <si>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</si>
  <si>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</si>
  <si>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</si>
  <si>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</si>
  <si>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</si>
  <si>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</si>
  <si>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</si>
  <si>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</si>
  <si>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</si>
  <si>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</si>
  <si>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</si>
  <si>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</si>
  <si>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</si>
  <si>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</si>
  <si>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</si>
  <si>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</si>
  <si>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</si>
  <si>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</si>
  <si>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</si>
  <si>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</si>
  <si>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</si>
  <si>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</si>
  <si>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</si>
  <si>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</si>
  <si>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</si>
  <si>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</si>
  <si>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</si>
  <si>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</si>
  <si>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</si>
  <si>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</si>
  <si>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</si>
  <si>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</si>
  <si>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</si>
  <si>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</si>
  <si>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</si>
  <si>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</si>
  <si>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</si>
  <si>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</si>
  <si>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</si>
  <si>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</si>
  <si>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</si>
  <si>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</si>
  <si>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</si>
  <si>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</si>
  <si>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</si>
  <si>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</si>
  <si>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</si>
  <si>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</si>
  <si>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</si>
  <si>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</si>
  <si>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</si>
  <si>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</si>
  <si>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</si>
  <si>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</si>
  <si>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</si>
  <si>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</si>
  <si>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</si>
  <si>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</si>
  <si>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</si>
  <si>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</si>
  <si>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</si>
  <si>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</si>
  <si>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</si>
  <si>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</si>
  <si>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</si>
  <si>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</si>
  <si>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</si>
  <si>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</si>
  <si>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</si>
  <si>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</si>
  <si>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</si>
  <si>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</si>
  <si>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</si>
  <si>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</si>
  <si>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</si>
  <si>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</si>
  <si>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</si>
  <si>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</si>
  <si>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</si>
  <si>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</si>
  <si>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</si>
  <si>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</si>
  <si>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</si>
  <si>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</si>
  <si>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</si>
  <si>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</si>
  <si>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</si>
  <si>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</si>
  <si>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</si>
  <si>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</si>
  <si>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</si>
  <si>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</si>
  <si>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</si>
  <si>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</si>
  <si>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</si>
  <si>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</si>
  <si>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</si>
  <si>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</si>
  <si>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</si>
  <si>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</si>
  <si>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</si>
  <si>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</si>
  <si>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</si>
  <si>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</si>
  <si>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</si>
  <si>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</si>
  <si>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</si>
  <si>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</si>
  <si>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</si>
  <si>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</si>
  <si>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</si>
  <si>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</si>
  <si>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</si>
  <si>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</si>
  <si>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</si>
  <si>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</si>
  <si>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</si>
  <si>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</si>
  <si>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</si>
  <si>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</si>
  <si>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</si>
  <si>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</si>
  <si>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</si>
  <si>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</si>
  <si>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</si>
  <si>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</si>
  <si>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</si>
  <si>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</si>
  <si>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</si>
  <si>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</si>
  <si>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</si>
  <si>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</si>
  <si>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</si>
  <si>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</si>
  <si>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</si>
  <si>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</si>
  <si>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</si>
  <si>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</si>
  <si>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</si>
  <si>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</si>
  <si>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</si>
  <si>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</si>
  <si>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</si>
  <si>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</si>
  <si>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</si>
  <si>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</si>
  <si>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</si>
  <si>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</si>
  <si>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</si>
  <si>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</si>
  <si>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</si>
  <si>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</si>
  <si>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</si>
  <si>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</si>
  <si>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</si>
  <si>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</si>
  <si>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</si>
  <si>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</si>
  <si>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</si>
  <si>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</si>
  <si>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</si>
  <si>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</si>
  <si>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</si>
  <si>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</si>
  <si>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</si>
  <si>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</si>
  <si>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</si>
  <si>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</si>
  <si>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</si>
  <si>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</si>
  <si>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</si>
  <si>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</si>
  <si>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</si>
  <si>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</si>
  <si>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</si>
  <si>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</si>
  <si>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</si>
  <si>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</si>
  <si>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</si>
  <si>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</si>
  <si>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</si>
  <si>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</si>
  <si>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</si>
  <si>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</si>
  <si>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</si>
  <si>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</si>
  <si>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</si>
  <si>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</si>
  <si>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</si>
  <si>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</si>
  <si>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</si>
  <si>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</si>
  <si>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</si>
  <si>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</si>
  <si>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</si>
  <si>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</si>
  <si>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</si>
  <si>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</si>
  <si>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</si>
  <si>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</si>
  <si>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</si>
  <si>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</si>
  <si>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</si>
  <si>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</si>
  <si>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</si>
  <si>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</si>
  <si>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</si>
  <si>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</si>
  <si>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</si>
  <si>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</si>
  <si>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</si>
  <si>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</si>
  <si>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</si>
  <si>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</si>
  <si>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</si>
  <si>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</si>
  <si>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</si>
  <si>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</si>
  <si>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</si>
  <si>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</si>
  <si>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</si>
  <si>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</si>
  <si>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</si>
  <si>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</si>
  <si>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</si>
  <si>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</si>
  <si>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</si>
  <si>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</si>
  <si>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</si>
  <si>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</si>
  <si>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</si>
  <si>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</si>
  <si>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</si>
  <si>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</si>
  <si>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</si>
  <si>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</si>
  <si>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</si>
  <si>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</si>
  <si>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</si>
  <si>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</si>
  <si>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</si>
  <si>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</si>
  <si>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</si>
  <si>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</si>
  <si>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</si>
  <si>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</si>
  <si>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</si>
  <si>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</si>
  <si>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</si>
  <si>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</si>
  <si>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</si>
  <si>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</si>
  <si>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</si>
  <si>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</si>
  <si>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</si>
  <si>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</si>
  <si>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</si>
  <si>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</si>
  <si>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</si>
  <si>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</si>
  <si>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</si>
  <si>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</si>
  <si>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</si>
  <si>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</si>
  <si>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</si>
  <si>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</si>
  <si>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</si>
  <si>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</si>
  <si>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</si>
  <si>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</si>
  <si>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</si>
  <si>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</si>
  <si>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</si>
  <si>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</si>
  <si>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</si>
  <si>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</si>
  <si>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</si>
  <si>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</si>
  <si>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</si>
  <si>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</si>
  <si>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</si>
  <si>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</si>
  <si>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</si>
  <si>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</si>
  <si>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</si>
  <si>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</si>
  <si>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</si>
  <si>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</si>
  <si>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</si>
  <si>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</si>
  <si>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</si>
  <si>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</si>
  <si>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</si>
  <si>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</si>
  <si>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</si>
  <si>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</si>
  <si>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</si>
  <si>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</si>
  <si>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</si>
  <si>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</si>
  <si>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</si>
  <si>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</si>
  <si>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</si>
  <si>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</si>
  <si>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</si>
  <si>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</si>
  <si>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</si>
  <si>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</si>
  <si>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</si>
  <si>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</si>
  <si>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</si>
  <si>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</si>
  <si>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</si>
  <si>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</si>
  <si>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</si>
  <si>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</si>
  <si>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</si>
  <si>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</si>
  <si>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</si>
  <si>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</si>
  <si>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</si>
  <si>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</si>
  <si>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</si>
  <si>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</si>
  <si>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</si>
  <si>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</si>
  <si>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</si>
  <si>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</si>
  <si>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</si>
  <si>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</si>
  <si>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</si>
  <si>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</si>
  <si>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</si>
  <si>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</si>
  <si>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</si>
  <si>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</si>
  <si>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</si>
  <si>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</si>
  <si>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</si>
  <si>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</si>
  <si>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</si>
  <si>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</si>
  <si>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</si>
  <si>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</si>
  <si>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</si>
  <si>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</si>
  <si>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</si>
  <si>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</si>
  <si>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</si>
  <si>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</si>
  <si>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</si>
  <si>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</si>
  <si>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</si>
  <si>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</si>
  <si>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</si>
  <si>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</si>
  <si>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</si>
  <si>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</si>
  <si>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</si>
  <si>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</si>
  <si>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</si>
  <si>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</si>
  <si>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</si>
  <si>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</si>
  <si>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</si>
  <si>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</si>
  <si>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</si>
  <si>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</si>
  <si>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</si>
  <si>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</si>
  <si>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</si>
  <si>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</si>
  <si>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</si>
  <si>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</si>
  <si>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</si>
  <si>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</si>
  <si>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</si>
  <si>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</si>
  <si>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</si>
  <si>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</si>
  <si>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</si>
  <si>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</si>
  <si>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</si>
  <si>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</si>
  <si>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</si>
  <si>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</si>
  <si>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</si>
  <si>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</si>
  <si>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</si>
  <si>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</si>
  <si>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</si>
  <si>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</si>
  <si>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</si>
  <si>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</si>
  <si>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</si>
  <si>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</si>
  <si>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</si>
  <si>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</si>
  <si>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</si>
  <si>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</si>
  <si>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</si>
  <si>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</si>
  <si>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</si>
  <si>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</si>
  <si>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</si>
  <si>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</si>
  <si>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</si>
  <si>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</si>
  <si>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</si>
  <si>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</si>
  <si>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</si>
  <si>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</si>
  <si>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</si>
  <si>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</si>
  <si>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</si>
  <si>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</si>
  <si>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</si>
  <si>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</si>
  <si>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</si>
  <si>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</si>
  <si>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</si>
  <si>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</si>
  <si>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</si>
  <si>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</si>
  <si>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</si>
  <si>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</si>
  <si>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</si>
  <si>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</si>
  <si>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</si>
  <si>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</si>
  <si>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</si>
  <si>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</si>
  <si>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</si>
  <si>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</si>
  <si>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</si>
  <si>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</si>
  <si>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</si>
  <si>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</si>
  <si>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</si>
  <si>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</si>
  <si>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</si>
  <si>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</si>
  <si>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</si>
  <si>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</si>
  <si>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</si>
  <si>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</si>
  <si>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</si>
  <si>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</si>
  <si>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</si>
  <si>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</si>
  <si>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</si>
  <si>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</si>
  <si>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</si>
  <si>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</si>
  <si>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</si>
  <si>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</si>
  <si>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</si>
  <si>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</si>
  <si>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</si>
  <si>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</si>
  <si>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</si>
  <si>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</si>
  <si>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</si>
  <si>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</si>
  <si>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</si>
  <si>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</si>
  <si>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</si>
  <si>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</si>
  <si>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</si>
  <si>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</si>
  <si>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</si>
  <si>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</si>
  <si>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</si>
  <si>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</si>
  <si>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</si>
  <si>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</si>
  <si>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</si>
  <si>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</si>
  <si>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</si>
  <si>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</si>
  <si>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</si>
  <si>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</si>
  <si>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</si>
  <si>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</si>
  <si>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</si>
  <si>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</si>
  <si>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</si>
  <si>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</si>
  <si>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</si>
  <si>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</si>
  <si>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</si>
  <si>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</si>
  <si>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</si>
  <si>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</si>
  <si>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</si>
  <si>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</si>
  <si>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</si>
  <si>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</si>
  <si>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</si>
  <si>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</si>
  <si>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</si>
  <si>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</si>
  <si>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</si>
  <si>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</si>
  <si>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</si>
  <si>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</si>
  <si>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</si>
  <si>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</si>
  <si>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</si>
  <si>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</si>
  <si>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</si>
  <si>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</si>
  <si>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</si>
  <si>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</si>
  <si>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</si>
  <si>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</si>
  <si>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</si>
  <si>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</si>
  <si>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</si>
  <si>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</si>
  <si>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</si>
  <si>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</si>
  <si>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</si>
  <si>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</si>
  <si>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</si>
  <si>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</si>
  <si>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</si>
  <si>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</si>
  <si>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</si>
  <si>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</si>
  <si>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</si>
  <si>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</si>
  <si>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</si>
  <si>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</si>
  <si>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</si>
  <si>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</si>
  <si>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</si>
  <si>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</si>
  <si>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</si>
  <si>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</si>
  <si>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</si>
  <si>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</si>
  <si>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</si>
  <si>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</si>
  <si>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</si>
  <si>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</si>
  <si>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</si>
  <si>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</si>
  <si>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</si>
  <si>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</si>
  <si>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</si>
  <si>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</si>
  <si>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</si>
  <si>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</si>
  <si>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</si>
  <si>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</si>
  <si>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</si>
  <si>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</si>
  <si>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</si>
  <si>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</si>
  <si>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</si>
  <si>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</si>
  <si>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</si>
  <si>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</si>
  <si>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</si>
  <si>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</si>
  <si>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</si>
  <si>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</si>
  <si>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</si>
  <si>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</si>
  <si>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</si>
  <si>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</si>
  <si>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</si>
  <si>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</si>
  <si>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</si>
  <si>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</si>
  <si>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</si>
  <si>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</si>
  <si>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</si>
  <si>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</si>
  <si>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</si>
  <si>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</si>
  <si>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</si>
  <si>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</si>
  <si>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</si>
  <si>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</si>
  <si>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</si>
  <si>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</si>
  <si>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</si>
  <si>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</si>
  <si>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</si>
  <si>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</si>
  <si>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</si>
  <si>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</si>
  <si>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</si>
  <si>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</si>
  <si>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</si>
  <si>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</si>
  <si>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</si>
  <si>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</si>
  <si>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</si>
  <si>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</si>
  <si>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</si>
  <si>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</si>
  <si>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</si>
  <si>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</si>
  <si>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</si>
  <si>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</si>
  <si>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</si>
  <si>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</si>
  <si>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</si>
  <si>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</si>
  <si>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</si>
  <si>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</si>
  <si>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</si>
  <si>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</si>
  <si>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</si>
  <si>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</si>
  <si>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</si>
  <si>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</si>
  <si>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</si>
  <si>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</si>
  <si>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</si>
  <si>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</si>
  <si>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</si>
  <si>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</si>
  <si>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</si>
  <si>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</si>
  <si>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</si>
  <si>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</si>
  <si>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</si>
  <si>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</si>
  <si>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</si>
  <si>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</si>
  <si>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</si>
  <si>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</si>
  <si>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</si>
  <si>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</si>
  <si>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</si>
  <si>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</si>
  <si>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</si>
  <si>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</si>
  <si>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</si>
  <si>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</si>
  <si>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</si>
  <si>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</si>
  <si>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</si>
  <si>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</si>
  <si>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</si>
  <si>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</si>
  <si>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</si>
  <si>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</si>
  <si>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</si>
  <si>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</si>
  <si>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</si>
  <si>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</si>
  <si>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</si>
  <si>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</si>
  <si>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</si>
  <si>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</si>
  <si>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</si>
  <si>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</si>
  <si>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</si>
  <si>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</si>
  <si>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</si>
  <si>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</si>
  <si>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</si>
  <si>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</si>
  <si>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</si>
  <si>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</si>
  <si>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</si>
  <si>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</si>
  <si>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</si>
  <si>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</si>
  <si>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</si>
  <si>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</si>
  <si>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</si>
  <si>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</si>
  <si>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</si>
  <si>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</si>
  <si>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</si>
  <si>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</si>
  <si>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</si>
  <si>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</si>
  <si>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</si>
  <si>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</si>
  <si>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</si>
  <si>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</si>
  <si>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</si>
  <si>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</si>
  <si>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</si>
  <si>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</si>
  <si>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</si>
  <si>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</si>
  <si>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</si>
  <si>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</si>
  <si>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</si>
  <si>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</si>
  <si>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</si>
  <si>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</si>
  <si>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</si>
  <si>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</si>
  <si>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</si>
  <si>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</si>
  <si>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</si>
  <si>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</si>
  <si>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</si>
  <si>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</si>
  <si>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</si>
  <si>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</si>
  <si>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</si>
  <si>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</si>
  <si>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</si>
  <si>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</si>
  <si>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</si>
  <si>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</si>
  <si>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</si>
  <si>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</si>
  <si>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</si>
  <si>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</si>
  <si>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</si>
  <si>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</si>
  <si>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</si>
  <si>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</si>
  <si>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</si>
  <si>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</si>
  <si>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</si>
  <si>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</si>
  <si>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</si>
  <si>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</si>
  <si>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</si>
  <si>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</si>
  <si>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</si>
  <si>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</si>
  <si>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</si>
  <si>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</si>
  <si>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</si>
  <si>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</si>
  <si>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</si>
  <si>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</si>
  <si>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</si>
  <si>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</si>
  <si>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</si>
  <si>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</si>
  <si>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</si>
  <si>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</si>
  <si>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</si>
  <si>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</si>
  <si>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</si>
  <si>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</si>
  <si>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</si>
  <si>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</si>
  <si>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</si>
  <si>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</si>
  <si>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</si>
  <si>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</si>
  <si>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</si>
  <si>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</si>
  <si>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</si>
  <si>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</si>
  <si>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</si>
  <si>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</si>
  <si>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</si>
  <si>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</si>
  <si>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</si>
  <si>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</si>
  <si>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</si>
  <si>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</si>
  <si>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</si>
  <si>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</si>
  <si>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</si>
  <si>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</si>
  <si>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</si>
  <si>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</si>
  <si>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</si>
  <si>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</si>
  <si>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</si>
  <si>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</si>
  <si>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</si>
  <si>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</si>
  <si>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</si>
  <si>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</si>
  <si>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</si>
  <si>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</si>
  <si>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</si>
  <si>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</si>
  <si>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</si>
  <si>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</si>
  <si>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</si>
  <si>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</si>
  <si>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</si>
  <si>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</si>
  <si>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</si>
  <si>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</si>
  <si>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</si>
  <si>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</si>
  <si>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</si>
  <si>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</si>
  <si>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</si>
  <si>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</si>
  <si>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</si>
  <si>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</si>
  <si>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</si>
  <si>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</si>
  <si>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</si>
  <si>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</si>
  <si>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</si>
  <si>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</si>
  <si>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</si>
  <si>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</si>
  <si>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</si>
  <si>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</si>
  <si>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</si>
  <si>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</si>
  <si>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</si>
  <si>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</si>
  <si>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</si>
  <si>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</si>
  <si>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</si>
  <si>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</si>
  <si>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</si>
  <si>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</si>
  <si>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</si>
  <si>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</si>
  <si>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</si>
  <si>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</si>
  <si>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</si>
  <si>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</si>
  <si>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</si>
  <si>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</si>
  <si>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</si>
  <si>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</si>
  <si>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</si>
  <si>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</si>
  <si>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</si>
  <si>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</si>
  <si>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</si>
  <si>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</si>
  <si>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</si>
  <si>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</si>
  <si>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</si>
  <si>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</si>
  <si>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</si>
  <si>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</si>
  <si>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</si>
  <si>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</si>
  <si>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</si>
  <si>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</si>
  <si>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</si>
  <si>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</si>
  <si>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</si>
  <si>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</si>
  <si>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</si>
  <si>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</si>
  <si>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</si>
  <si>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</si>
  <si>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</si>
  <si>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</si>
  <si>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</si>
  <si>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</si>
  <si>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</si>
  <si>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</si>
  <si>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</si>
  <si>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</si>
  <si>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</si>
  <si>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</si>
  <si>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</si>
  <si>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</si>
  <si>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</si>
  <si>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</si>
  <si>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</si>
  <si>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</si>
  <si>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</si>
  <si>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</si>
  <si>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</si>
  <si>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</si>
  <si>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</si>
  <si>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</si>
  <si>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</si>
  <si>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</si>
  <si>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</si>
  <si>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</si>
  <si>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</si>
  <si>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</si>
  <si>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</si>
  <si>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</si>
  <si>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</si>
  <si>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</si>
  <si>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</si>
  <si>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</si>
  <si>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</si>
  <si>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</si>
  <si>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</si>
  <si>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</si>
  <si>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</si>
  <si>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</si>
  <si>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</si>
  <si>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</si>
  <si>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</si>
  <si>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</si>
  <si>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</si>
  <si>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</si>
  <si>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</si>
  <si>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</si>
  <si>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</si>
  <si>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</si>
  <si>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</si>
  <si>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</si>
  <si>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</si>
  <si>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</si>
  <si>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</si>
  <si>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</si>
  <si>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</si>
  <si>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</si>
  <si>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</si>
  <si>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</si>
  <si>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</si>
  <si>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</si>
  <si>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</si>
  <si>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</si>
  <si>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</si>
  <si>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</si>
  <si>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</si>
  <si>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</si>
  <si>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</si>
  <si>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</si>
  <si>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</si>
  <si>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</si>
  <si>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</si>
  <si>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</si>
  <si>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</si>
  <si>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</si>
  <si>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</si>
  <si>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</si>
  <si>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</si>
  <si>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</si>
  <si>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</si>
  <si>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</si>
  <si>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</si>
  <si>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</si>
  <si>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</si>
  <si>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</si>
  <si>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</si>
  <si>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</si>
  <si>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</si>
  <si>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</si>
  <si>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</si>
  <si>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</si>
  <si>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</si>
  <si>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</si>
  <si>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</si>
  <si>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</si>
  <si>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</si>
  <si>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</si>
  <si>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</si>
  <si>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</si>
  <si>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</si>
  <si>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</si>
  <si>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</si>
  <si>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</si>
  <si>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</si>
  <si>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</si>
  <si>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</si>
  <si>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</si>
  <si>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</si>
  <si>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</si>
  <si>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</si>
  <si>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</si>
  <si>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</si>
  <si>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</si>
  <si>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</si>
  <si>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</si>
  <si>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</si>
  <si>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</si>
  <si>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</si>
  <si>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</si>
  <si>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</si>
  <si>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</si>
  <si>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</si>
  <si>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</si>
  <si>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</si>
  <si>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</si>
  <si>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</si>
  <si>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</si>
  <si>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</si>
  <si>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</si>
  <si>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</si>
  <si>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</si>
  <si>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</si>
  <si>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</si>
  <si>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</si>
  <si>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</si>
  <si>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</si>
  <si>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</si>
  <si>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</si>
  <si>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</si>
  <si>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</si>
  <si>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</si>
  <si>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</si>
  <si>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</si>
  <si>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</si>
  <si>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</si>
  <si>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</si>
  <si>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</si>
  <si>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</si>
  <si>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</si>
  <si>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</si>
  <si>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</si>
  <si>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</si>
  <si>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</si>
  <si>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</si>
  <si>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</si>
  <si>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</si>
  <si>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</si>
  <si>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</si>
  <si>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</si>
  <si>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</si>
  <si>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</si>
  <si>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</si>
  <si>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</si>
  <si>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</si>
  <si>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</si>
  <si>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</si>
  <si>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</si>
  <si>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</si>
  <si>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</si>
  <si>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</si>
  <si>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</si>
  <si>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</si>
  <si>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</si>
  <si>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</si>
  <si>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</si>
  <si>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</si>
  <si>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</si>
  <si>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</si>
  <si>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</si>
  <si>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</si>
  <si>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</si>
  <si>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</si>
  <si>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</si>
  <si>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</si>
  <si>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</si>
  <si>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</si>
  <si>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</si>
  <si>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</si>
  <si>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</si>
  <si>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</si>
  <si>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</si>
  <si>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</si>
  <si>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</si>
  <si>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</si>
  <si>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</si>
  <si>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</si>
  <si>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</si>
  <si>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</si>
  <si>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</si>
  <si>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</si>
  <si>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</si>
  <si>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</si>
  <si>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</si>
  <si>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</si>
  <si>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</si>
  <si>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</si>
  <si>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</si>
  <si>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</si>
  <si>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</si>
  <si>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</si>
  <si>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</si>
  <si>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</si>
  <si>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</si>
  <si>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</si>
  <si>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</si>
  <si>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</si>
  <si>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</si>
  <si>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</si>
  <si>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</si>
  <si>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</si>
  <si>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</si>
  <si>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</si>
  <si>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</si>
  <si>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</si>
  <si>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</si>
  <si>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</si>
  <si>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</si>
  <si>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</si>
  <si>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</si>
  <si>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</si>
  <si>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</si>
  <si>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</si>
  <si>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</si>
  <si>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</si>
  <si>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</si>
  <si>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</si>
  <si>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</si>
  <si>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</si>
  <si>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</si>
  <si>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</si>
  <si>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</si>
  <si>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</si>
  <si>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</si>
  <si>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</si>
  <si>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</si>
  <si>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</si>
  <si>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</si>
  <si>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</si>
  <si>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</si>
  <si>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</si>
  <si>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</si>
  <si>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</si>
  <si>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</si>
  <si>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</si>
  <si>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</si>
  <si>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</si>
  <si>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</si>
  <si>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</si>
  <si>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</si>
  <si>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</si>
  <si>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</si>
  <si>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</si>
  <si>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</si>
  <si>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</si>
  <si>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</si>
  <si>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</si>
  <si>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</si>
  <si>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</si>
  <si>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</si>
  <si>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</si>
  <si>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</si>
  <si>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</si>
  <si>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</si>
  <si>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</si>
  <si>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</si>
  <si>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</si>
  <si>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</si>
  <si>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</si>
  <si>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</si>
  <si>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</si>
  <si>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</si>
  <si>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</si>
  <si>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</si>
  <si>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</si>
  <si>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</si>
  <si>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</si>
  <si>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</si>
  <si>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</si>
  <si>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</si>
  <si>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</si>
  <si>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</si>
  <si>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</si>
  <si>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</si>
  <si>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</si>
  <si>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</si>
  <si>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</si>
  <si>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</si>
  <si>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</si>
  <si>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</si>
  <si>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</si>
  <si>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</si>
  <si>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</si>
  <si>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</si>
  <si>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</si>
  <si>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</si>
  <si>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</si>
  <si>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</si>
  <si>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</si>
  <si>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</si>
  <si>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</si>
  <si>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</si>
  <si>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</si>
  <si>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</si>
  <si>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</si>
  <si>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</si>
  <si>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</si>
  <si>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</si>
  <si>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</si>
  <si>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</si>
  <si>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</si>
  <si>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</si>
  <si>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</si>
  <si>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</si>
  <si>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</si>
  <si>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</si>
  <si>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</si>
  <si>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</si>
  <si>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</si>
  <si>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</si>
  <si>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</si>
  <si>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</si>
  <si>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</si>
  <si>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</si>
  <si>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</si>
  <si>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</si>
  <si>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</si>
  <si>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</si>
  <si>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</si>
  <si>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</si>
  <si>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</si>
  <si>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</si>
  <si>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</si>
  <si>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</si>
  <si>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</si>
  <si>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</si>
  <si>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</si>
  <si>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</si>
  <si>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</si>
  <si>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</si>
  <si>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</si>
  <si>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</si>
  <si>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</si>
  <si>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</si>
  <si>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</si>
  <si>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</si>
  <si>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</si>
  <si>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</si>
  <si>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</si>
  <si>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</si>
  <si>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</si>
  <si>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</si>
  <si>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</si>
  <si>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</si>
  <si>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</si>
  <si>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</si>
  <si>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</si>
  <si>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</si>
  <si>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</si>
  <si>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</si>
  <si>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</si>
  <si>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</si>
  <si>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</si>
  <si>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</si>
  <si>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</si>
  <si>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</si>
  <si>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</si>
  <si>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</si>
  <si>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</si>
  <si>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</si>
  <si>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</si>
  <si>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</si>
  <si>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</si>
  <si>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</si>
  <si>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</si>
  <si>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</si>
  <si>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</si>
  <si>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</si>
  <si>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</si>
  <si>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</si>
  <si>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</si>
  <si>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</si>
  <si>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</si>
  <si>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</si>
  <si>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</si>
  <si>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</si>
  <si>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</si>
  <si>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</si>
  <si>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</si>
  <si>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</si>
  <si>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</si>
  <si>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</si>
  <si>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</si>
  <si>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</si>
  <si>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</si>
  <si>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</si>
  <si>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</si>
  <si>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</si>
  <si>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</si>
  <si>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</si>
  <si>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</si>
  <si>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</si>
  <si>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</si>
  <si>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</si>
  <si>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</si>
  <si>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</si>
  <si>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</si>
  <si>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</si>
  <si>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</si>
  <si>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</si>
  <si>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</si>
  <si>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</si>
  <si>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</si>
  <si>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</si>
  <si>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</si>
  <si>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</si>
  <si>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</si>
  <si>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</si>
  <si>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</si>
  <si>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</si>
  <si>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</si>
  <si>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</si>
  <si>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</si>
  <si>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</si>
  <si>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</si>
  <si>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</si>
  <si>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</si>
  <si>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</si>
  <si>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</si>
  <si>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</si>
  <si>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</si>
  <si>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</si>
  <si>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</si>
  <si>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</si>
  <si>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</si>
  <si>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</si>
  <si>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</si>
  <si>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</si>
  <si>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</si>
  <si>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</si>
  <si>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</si>
  <si>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</si>
  <si>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</si>
  <si>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</si>
  <si>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</si>
  <si>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</si>
  <si>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</si>
  <si>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</si>
  <si>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</si>
  <si>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</si>
  <si>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</si>
  <si>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</si>
  <si>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</si>
  <si>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</si>
  <si>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</si>
  <si>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</si>
  <si>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</si>
  <si>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</si>
  <si>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</si>
  <si>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</si>
  <si>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</si>
  <si>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</si>
  <si>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</si>
  <si>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</si>
  <si>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</si>
  <si>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</si>
  <si>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</si>
  <si>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</si>
  <si>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</si>
  <si>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</si>
  <si>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</si>
  <si>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</si>
  <si>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</si>
  <si>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</si>
  <si>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</si>
  <si>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</si>
  <si>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</si>
  <si>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</si>
  <si>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</si>
  <si>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</si>
  <si>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</si>
  <si>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</si>
  <si>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</si>
  <si>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</si>
  <si>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</si>
  <si>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</si>
  <si>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</si>
  <si>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</si>
  <si>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</si>
  <si>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</si>
  <si>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</si>
  <si>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</si>
  <si>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</si>
  <si>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</si>
  <si>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</si>
  <si>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</si>
  <si>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</si>
  <si>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</si>
  <si>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</si>
  <si>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</si>
  <si>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</si>
  <si>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</si>
  <si>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</si>
  <si>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</si>
  <si>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</si>
  <si>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</si>
  <si>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</si>
  <si>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</si>
  <si>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</si>
  <si>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</si>
  <si>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</si>
  <si>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</si>
  <si>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</si>
  <si>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</si>
  <si>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</si>
  <si>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</si>
  <si>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</si>
  <si>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</si>
  <si>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</si>
  <si>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</si>
  <si>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</si>
  <si>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</si>
  <si>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</si>
  <si>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</si>
  <si>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</si>
  <si>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</si>
  <si>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</si>
  <si>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</si>
  <si>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</si>
  <si>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</si>
  <si>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</si>
  <si>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</si>
  <si>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</si>
  <si>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</si>
  <si>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</si>
  <si>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</si>
  <si>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</si>
  <si>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</si>
  <si>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</si>
  <si>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</si>
  <si>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</si>
  <si>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</si>
  <si>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</si>
  <si>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</si>
  <si>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</si>
  <si>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</si>
  <si>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</si>
  <si>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</si>
  <si>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</si>
  <si>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</si>
  <si>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</si>
  <si>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</si>
  <si>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</si>
  <si>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</si>
  <si>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</si>
  <si>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</si>
  <si>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</si>
  <si>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</si>
  <si>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</si>
  <si>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</si>
  <si>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</si>
  <si>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</si>
  <si>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</si>
  <si>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</si>
  <si>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</si>
  <si>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</si>
  <si>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</si>
  <si>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</si>
  <si>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</si>
  <si>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</si>
  <si>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</si>
  <si>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</si>
  <si>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</si>
  <si>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</si>
  <si>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</si>
  <si>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</si>
  <si>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</si>
  <si>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</si>
  <si>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</si>
  <si>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</si>
  <si>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</si>
  <si>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</si>
  <si>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</si>
  <si>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</si>
  <si>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</si>
  <si>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</si>
  <si>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</si>
  <si>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</si>
  <si>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</si>
  <si>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</si>
  <si>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</si>
  <si>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</si>
  <si>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</si>
  <si>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</si>
  <si>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</si>
  <si>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</si>
  <si>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</si>
  <si>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</si>
  <si>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</si>
  <si>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</si>
  <si>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</si>
  <si>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</si>
  <si>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</si>
  <si>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</si>
  <si>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</si>
  <si>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</si>
  <si>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</si>
  <si>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</si>
  <si>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</si>
  <si>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</si>
  <si>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</si>
  <si>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</si>
  <si>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</si>
  <si>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</si>
  <si>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</si>
  <si>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</si>
  <si>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</si>
  <si>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</si>
  <si>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</si>
  <si>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</si>
  <si>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</si>
  <si>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</si>
  <si>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</si>
  <si>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</si>
  <si>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</si>
  <si>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</si>
  <si>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</si>
  <si>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</si>
  <si>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</si>
  <si>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</si>
  <si>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</si>
  <si>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</si>
  <si>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</si>
  <si>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</si>
  <si>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</si>
  <si>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</si>
  <si>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</si>
  <si>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</si>
  <si>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</si>
  <si>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</si>
  <si>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</si>
  <si>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</si>
  <si>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</si>
  <si>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</si>
  <si>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</si>
  <si>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</si>
  <si>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</si>
  <si>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</si>
  <si>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</si>
  <si>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</si>
  <si>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</si>
  <si>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</si>
  <si>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</si>
  <si>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</si>
  <si>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</si>
  <si>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</si>
  <si>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</si>
  <si>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</si>
  <si>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</si>
  <si>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</si>
  <si>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</si>
  <si>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</si>
  <si>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</si>
  <si>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</si>
  <si>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</si>
  <si>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</si>
  <si>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</si>
  <si>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</si>
  <si>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</si>
  <si>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</si>
  <si>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</si>
  <si>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</si>
  <si>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</si>
  <si>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</si>
  <si>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</si>
  <si>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</si>
  <si>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</si>
  <si>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</si>
  <si>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</si>
  <si>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</si>
  <si>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</si>
  <si>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</si>
  <si>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</si>
  <si>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</si>
  <si>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</si>
  <si>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</si>
  <si>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</si>
  <si>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</si>
  <si>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</si>
  <si>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</si>
  <si>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</si>
  <si>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</si>
  <si>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</si>
  <si>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</si>
  <si>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</si>
  <si>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</si>
  <si>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</si>
  <si>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</si>
  <si>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</si>
  <si>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</si>
  <si>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</si>
  <si>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</si>
  <si>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</si>
  <si>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</si>
  <si>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</si>
  <si>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</si>
  <si>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</si>
  <si>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</si>
  <si>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</si>
  <si>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</si>
  <si>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</si>
  <si>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</si>
  <si>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</si>
  <si>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</si>
  <si>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</si>
  <si>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</si>
  <si>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</si>
  <si>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</si>
  <si>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</si>
  <si>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</si>
  <si>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</si>
  <si>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</si>
  <si>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</si>
  <si>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</si>
  <si>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</si>
  <si>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</si>
  <si>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</si>
  <si>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</si>
  <si>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</si>
  <si>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</si>
  <si>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</si>
  <si>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</si>
  <si>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</si>
  <si>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</si>
  <si>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</si>
  <si>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</si>
  <si>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</si>
  <si>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</si>
  <si>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</si>
  <si>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</si>
  <si>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</si>
  <si>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</si>
  <si>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</si>
  <si>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</si>
  <si>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</si>
  <si>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</si>
  <si>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</si>
  <si>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</si>
  <si>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</si>
  <si>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</si>
  <si>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</si>
  <si>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</si>
  <si>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</si>
  <si>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</si>
  <si>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</si>
  <si>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</si>
  <si>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</si>
  <si>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</si>
  <si>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</si>
  <si>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</si>
  <si>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</si>
  <si>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</si>
  <si>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</si>
  <si>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</si>
  <si>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</si>
  <si>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</si>
  <si>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</si>
  <si>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</si>
  <si>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</si>
  <si>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</si>
  <si>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</si>
  <si>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</si>
  <si>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</si>
  <si>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</si>
  <si>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</si>
  <si>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</si>
  <si>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</si>
  <si>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</si>
  <si>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</si>
  <si>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</si>
  <si>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</si>
  <si>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</si>
  <si>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</si>
  <si>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</si>
  <si>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</si>
  <si>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</si>
  <si>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</si>
  <si>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</si>
  <si>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</si>
  <si>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</si>
  <si>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</si>
  <si>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</si>
  <si>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</si>
  <si>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</si>
  <si>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</si>
  <si>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</si>
  <si>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</si>
  <si>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</si>
  <si>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</si>
  <si>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</si>
  <si>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</si>
  <si>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</si>
  <si>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</si>
  <si>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</si>
  <si>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</si>
  <si>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</si>
  <si>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</si>
  <si>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</si>
  <si>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</si>
  <si>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</si>
  <si>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</si>
  <si>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</si>
  <si>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</si>
  <si>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</si>
  <si>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</si>
  <si>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</si>
  <si>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</si>
  <si>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</si>
  <si>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</si>
  <si>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</si>
  <si>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</si>
  <si>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</si>
  <si>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</si>
  <si>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</si>
  <si>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</si>
  <si>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</si>
  <si>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</si>
  <si>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</si>
  <si>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</si>
  <si>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</si>
  <si>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</si>
  <si>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</si>
  <si>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</si>
  <si>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</si>
  <si>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</si>
  <si>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</si>
  <si>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</si>
  <si>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</si>
  <si>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</si>
  <si>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</si>
  <si>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</si>
  <si>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</si>
  <si>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</si>
  <si>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</si>
  <si>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</si>
  <si>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</si>
  <si>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</si>
  <si>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</si>
  <si>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</si>
  <si>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</si>
  <si>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</si>
  <si>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</si>
  <si>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</si>
  <si>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</si>
  <si>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</si>
  <si>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</si>
  <si>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</si>
  <si>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</si>
  <si>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</si>
  <si>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</si>
  <si>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</si>
  <si>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</si>
  <si>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</si>
  <si>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</si>
  <si>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</si>
  <si>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</si>
  <si>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</si>
  <si>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</si>
  <si>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</si>
  <si>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</si>
  <si>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</si>
  <si>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</si>
  <si>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</si>
  <si>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</si>
  <si>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</si>
  <si>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</si>
  <si>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</si>
  <si>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</si>
  <si>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</si>
  <si>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</si>
  <si>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</si>
  <si>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</si>
  <si>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</si>
  <si>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</si>
  <si>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</si>
  <si>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</si>
  <si>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</si>
  <si>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</si>
  <si>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</si>
  <si>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</si>
  <si>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</si>
  <si>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</si>
  <si>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</si>
  <si>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</si>
  <si>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</si>
  <si>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</si>
  <si>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</si>
  <si>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</si>
  <si>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</si>
  <si>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</si>
  <si>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</si>
  <si>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</si>
  <si>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</si>
  <si>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</si>
  <si>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</si>
  <si>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</si>
  <si>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</si>
  <si>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</si>
  <si>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</si>
  <si>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</si>
  <si>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</si>
  <si>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</si>
  <si>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</si>
  <si>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</si>
  <si>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</si>
  <si>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</si>
  <si>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</si>
  <si>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</si>
  <si>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</si>
  <si>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</si>
  <si>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</si>
  <si>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</si>
  <si>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</si>
  <si>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</si>
  <si>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</si>
  <si>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</si>
  <si>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</si>
  <si>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</si>
  <si>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</si>
  <si>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</si>
  <si>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</si>
  <si>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</si>
  <si>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</si>
  <si>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</si>
  <si>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</si>
  <si>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</si>
  <si>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</si>
  <si>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</si>
  <si>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</si>
  <si>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</si>
  <si>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</si>
  <si>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</si>
  <si>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</si>
  <si>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</si>
  <si>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</si>
  <si>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</si>
  <si>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</si>
  <si>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</si>
  <si>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</si>
  <si>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</si>
  <si>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</si>
  <si>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</si>
  <si>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</si>
  <si>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</si>
  <si>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</si>
  <si>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</si>
  <si>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</si>
  <si>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</si>
  <si>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</si>
  <si>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</si>
  <si>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</si>
  <si>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</si>
  <si>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</si>
  <si>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</si>
  <si>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</si>
  <si>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</si>
  <si>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</si>
  <si>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</si>
  <si>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</si>
  <si>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</si>
  <si>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</si>
  <si>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</si>
  <si>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</si>
  <si>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</si>
  <si>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</si>
  <si>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</si>
  <si>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</si>
  <si>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</si>
  <si>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</si>
  <si>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</si>
  <si>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</si>
  <si>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</si>
  <si>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</si>
  <si>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</si>
  <si>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</si>
  <si>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</si>
  <si>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</si>
  <si>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</si>
  <si>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</si>
  <si>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</si>
  <si>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</si>
  <si>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</si>
  <si>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</si>
  <si>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</si>
  <si>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</si>
  <si>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</si>
  <si>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</si>
  <si>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</si>
  <si>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</si>
  <si>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</si>
  <si>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</si>
  <si>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</si>
  <si>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</si>
  <si>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</si>
  <si>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</si>
  <si>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</si>
  <si>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</si>
  <si>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</si>
  <si>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</si>
  <si>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</si>
  <si>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</si>
  <si>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</si>
  <si>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</si>
  <si>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</si>
  <si>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</si>
  <si>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</si>
  <si>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</si>
  <si>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</si>
  <si>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</si>
  <si>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</si>
  <si>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</si>
  <si>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</si>
  <si>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</si>
  <si>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</si>
  <si>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</si>
  <si>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</si>
  <si>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</si>
  <si>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</si>
  <si>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</si>
  <si>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</si>
  <si>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</si>
  <si>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</si>
  <si>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</si>
  <si>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</si>
  <si>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</si>
  <si>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</si>
  <si>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</si>
  <si>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</si>
  <si>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</si>
  <si>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</si>
  <si>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</si>
  <si>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</si>
  <si>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</si>
  <si>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</si>
  <si>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</si>
  <si>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</si>
  <si>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</si>
  <si>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</si>
  <si>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</si>
  <si>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</si>
  <si>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</si>
  <si>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</si>
  <si>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</si>
  <si>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</si>
  <si>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</si>
  <si>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</si>
  <si>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</si>
  <si>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</si>
  <si>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</si>
  <si>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</si>
  <si>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</si>
  <si>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</si>
  <si>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</si>
  <si>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</si>
  <si>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</si>
  <si>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</si>
  <si>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</si>
  <si>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</si>
  <si>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</si>
  <si>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</si>
  <si>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</si>
  <si>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</si>
  <si>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</si>
  <si>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</si>
  <si>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</si>
  <si>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</si>
  <si>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</si>
  <si>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</si>
  <si>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</si>
  <si>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</si>
  <si>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</si>
  <si>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</si>
  <si>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</si>
  <si>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</si>
  <si>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</si>
  <si>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</si>
  <si>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</si>
  <si>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</si>
  <si>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</si>
  <si>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</si>
  <si>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</si>
  <si>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</si>
  <si>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</si>
  <si>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</si>
  <si>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</si>
  <si>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</si>
  <si>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</si>
  <si>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</si>
  <si>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</si>
  <si>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</si>
  <si>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</si>
  <si>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</si>
  <si>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</si>
  <si>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</si>
  <si>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</si>
  <si>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</si>
  <si>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</si>
  <si>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</si>
  <si>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</si>
  <si>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</si>
  <si>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</si>
  <si>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</si>
  <si>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</si>
  <si>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</si>
  <si>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</si>
  <si>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</si>
  <si>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</si>
  <si>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</si>
  <si>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</si>
  <si>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</si>
  <si>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</si>
  <si>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</si>
  <si>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</si>
  <si>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</si>
  <si>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</si>
  <si>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</si>
  <si>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</si>
  <si>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</si>
  <si>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</si>
  <si>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</si>
  <si>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</si>
  <si>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</si>
  <si>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</si>
  <si>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</si>
  <si>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</si>
  <si>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</si>
  <si>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</si>
  <si>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</si>
  <si>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</si>
  <si>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</si>
  <si>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</si>
  <si>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</si>
  <si>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</si>
  <si>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</si>
  <si>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</si>
  <si>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</si>
  <si>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</si>
  <si>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</si>
  <si>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</si>
  <si>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</si>
  <si>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</si>
  <si>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</si>
  <si>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</si>
  <si>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</si>
  <si>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</si>
  <si>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</si>
  <si>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</si>
  <si>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</si>
  <si>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</si>
  <si>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</si>
  <si>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</si>
  <si>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</si>
  <si>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</si>
  <si>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</si>
  <si>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</si>
  <si>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</si>
  <si>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</si>
  <si>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</si>
  <si>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</si>
  <si>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</si>
  <si>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</si>
  <si>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</si>
  <si>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</si>
  <si>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</si>
  <si>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</si>
  <si>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</si>
  <si>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</si>
  <si>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</si>
  <si>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</si>
  <si>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</si>
  <si>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</si>
  <si>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</si>
  <si>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</si>
  <si>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</si>
  <si>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</si>
  <si>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</si>
  <si>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</si>
  <si>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</si>
  <si>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</si>
  <si>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</si>
  <si>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</si>
  <si>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</si>
  <si>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</si>
  <si>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</si>
  <si>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</si>
  <si>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</si>
  <si>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</si>
  <si>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</si>
  <si>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</si>
  <si>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</si>
  <si>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</si>
  <si>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</si>
  <si>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</si>
  <si>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</si>
  <si>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</si>
  <si>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</si>
  <si>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</si>
  <si>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</si>
  <si>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</si>
  <si>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</si>
  <si>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</si>
  <si>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</si>
  <si>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</si>
  <si>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</si>
  <si>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</si>
  <si>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</si>
  <si>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</si>
  <si>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</si>
  <si>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</si>
  <si>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</si>
  <si>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</si>
  <si>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</si>
  <si>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</si>
  <si>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</si>
  <si>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</si>
  <si>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</si>
  <si>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</si>
  <si>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</si>
  <si>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</si>
  <si>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</si>
  <si>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</si>
  <si>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</si>
  <si>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</si>
  <si>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</si>
  <si>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</si>
  <si>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</si>
  <si>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</si>
  <si>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</si>
  <si>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</si>
  <si>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</si>
  <si>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</si>
  <si>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</si>
  <si>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</si>
  <si>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</si>
  <si>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</si>
  <si>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</si>
  <si>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</si>
  <si>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</si>
  <si>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</si>
  <si>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</si>
  <si>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</si>
  <si>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</si>
  <si>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</si>
  <si>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</si>
  <si>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</si>
  <si>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</si>
  <si>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</si>
  <si>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</si>
  <si>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</si>
  <si>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</si>
  <si>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</si>
  <si>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</si>
  <si>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</si>
  <si>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</si>
  <si>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</si>
  <si>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</si>
  <si>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</si>
  <si>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</si>
  <si>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</si>
  <si>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</si>
  <si>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</si>
  <si>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</si>
  <si>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</si>
  <si>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</si>
  <si>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</si>
  <si>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</si>
  <si>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</si>
  <si>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</si>
  <si>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</si>
  <si>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</si>
  <si>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</si>
  <si>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</si>
  <si>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</si>
  <si>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</si>
  <si>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</si>
  <si>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</si>
  <si>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</si>
  <si>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</si>
  <si>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</si>
  <si>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</si>
  <si>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</si>
  <si>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</si>
  <si>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</si>
  <si>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</si>
  <si>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</si>
  <si>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</si>
  <si>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</si>
  <si>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</si>
  <si>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</si>
  <si>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</si>
  <si>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</si>
  <si>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</si>
  <si>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</si>
  <si>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</si>
  <si>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</si>
  <si>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</si>
  <si>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</si>
  <si>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</si>
  <si>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</si>
  <si>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</si>
  <si>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</si>
  <si>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</si>
  <si>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</si>
  <si>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</si>
  <si>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</si>
  <si>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</si>
  <si>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</si>
  <si>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</si>
  <si>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</si>
  <si>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</si>
  <si>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</si>
  <si>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</si>
  <si>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</si>
  <si>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</si>
  <si>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</si>
  <si>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</si>
  <si>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</si>
  <si>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</si>
  <si>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</si>
  <si>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</si>
  <si>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</si>
  <si>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</si>
  <si>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</si>
  <si>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</si>
  <si>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</si>
  <si>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</si>
  <si>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</si>
  <si>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</si>
  <si>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</si>
  <si>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</si>
  <si>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</si>
  <si>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</si>
  <si>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</si>
  <si>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</si>
  <si>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</si>
  <si>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</si>
  <si>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</si>
  <si>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</si>
  <si>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</si>
  <si>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</si>
  <si>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</si>
  <si>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</si>
  <si>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</si>
  <si>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</si>
  <si>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</si>
  <si>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</si>
  <si>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</si>
  <si>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</si>
  <si>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</si>
  <si>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</si>
  <si>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</si>
  <si>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</si>
  <si>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</si>
  <si>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</si>
  <si>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</si>
  <si>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</si>
  <si>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</si>
  <si>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</si>
  <si>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</si>
  <si>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</si>
  <si>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</si>
  <si>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</si>
  <si>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</si>
  <si>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</si>
  <si>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</si>
  <si>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</si>
  <si>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</si>
  <si>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</si>
  <si>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</si>
  <si>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</si>
  <si>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</si>
  <si>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</si>
  <si>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</si>
  <si>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</si>
  <si>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</si>
  <si>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</si>
  <si>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</si>
  <si>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</si>
  <si>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</si>
  <si>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</si>
  <si>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</si>
  <si>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</si>
  <si>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</si>
  <si>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</si>
  <si>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</si>
  <si>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</si>
  <si>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</si>
  <si>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</si>
  <si>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</si>
  <si>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</si>
  <si>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</si>
  <si>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</si>
  <si>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</si>
  <si>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</si>
  <si>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</si>
  <si>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</si>
  <si>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</si>
  <si>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</si>
  <si>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</si>
  <si>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</si>
  <si>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</si>
  <si>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</si>
  <si>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</si>
  <si>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</si>
  <si>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</si>
  <si>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</si>
  <si>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</si>
  <si>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</si>
  <si>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</si>
  <si>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</si>
  <si>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</si>
  <si>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</si>
  <si>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</si>
  <si>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</si>
  <si>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</si>
  <si>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</si>
  <si>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</si>
  <si>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</si>
  <si>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</si>
  <si>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</si>
  <si>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</si>
  <si>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</si>
  <si>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</si>
  <si>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</si>
  <si>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</si>
  <si>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</si>
  <si>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</si>
  <si>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</si>
  <si>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</si>
  <si>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</si>
  <si>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</si>
  <si>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</si>
  <si>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</si>
  <si>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</si>
  <si>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</si>
  <si>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</si>
  <si>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</si>
  <si>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</si>
  <si>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</si>
  <si>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</si>
  <si>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</si>
  <si>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</si>
  <si>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</si>
  <si>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</si>
  <si>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</si>
  <si>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</si>
  <si>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</si>
  <si>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</si>
  <si>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</si>
  <si>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</si>
  <si>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</si>
  <si>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</si>
  <si>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</si>
  <si>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</si>
  <si>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</si>
  <si>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</si>
  <si>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</si>
  <si>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</si>
  <si>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</si>
  <si>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</si>
  <si>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</si>
  <si>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</si>
  <si>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</si>
  <si>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</si>
  <si>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</si>
  <si>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</si>
  <si>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</si>
  <si>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</si>
  <si>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</si>
  <si>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</si>
  <si>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</si>
  <si>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</si>
  <si>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</si>
  <si>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</si>
  <si>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</si>
  <si>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</si>
  <si>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</si>
  <si>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</si>
  <si>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</si>
  <si>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</si>
  <si>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</si>
  <si>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</si>
  <si>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</si>
  <si>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</si>
  <si>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</si>
  <si>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</si>
  <si>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</si>
  <si>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</si>
  <si>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</si>
  <si>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</si>
  <si>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</si>
  <si>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</si>
  <si>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</si>
  <si>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</si>
  <si>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</si>
  <si>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</si>
  <si>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</si>
  <si>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</si>
  <si>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</si>
  <si>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</si>
  <si>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</si>
  <si>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</si>
  <si>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</si>
  <si>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</si>
  <si>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</si>
  <si>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</si>
  <si>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</si>
  <si>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</si>
  <si>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</si>
  <si>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</si>
  <si>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</si>
  <si>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</si>
  <si>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</si>
  <si>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</si>
  <si>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</si>
  <si>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</si>
  <si>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</si>
  <si>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</si>
  <si>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</si>
  <si>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</si>
  <si>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</si>
  <si>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</si>
  <si>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</si>
  <si>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</si>
  <si>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</si>
  <si>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</si>
  <si>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</si>
  <si>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</si>
  <si>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</si>
  <si>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</si>
  <si>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</si>
  <si>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</si>
  <si>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</si>
  <si>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</si>
  <si>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</si>
  <si>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</si>
  <si>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</si>
  <si>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</si>
  <si>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</si>
  <si>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</si>
  <si>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</si>
  <si>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</si>
  <si>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</si>
  <si>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</si>
  <si>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</si>
  <si>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</si>
  <si>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</si>
  <si>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</si>
  <si>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</si>
  <si>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</si>
  <si>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</si>
  <si>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</si>
  <si>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</si>
  <si>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</si>
  <si>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</si>
  <si>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</si>
  <si>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</si>
  <si>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</si>
  <si>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</si>
  <si>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</si>
  <si>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</si>
  <si>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</si>
  <si>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</si>
  <si>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</si>
  <si>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</si>
  <si>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</si>
  <si>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</si>
  <si>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</si>
  <si>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</si>
  <si>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</si>
  <si>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</si>
  <si>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</si>
  <si>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</si>
  <si>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</si>
  <si>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</si>
  <si>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</si>
  <si>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</si>
  <si>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</si>
  <si>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</si>
  <si>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</si>
  <si>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</si>
  <si>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</si>
  <si>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</si>
  <si>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</si>
  <si>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</si>
  <si>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</si>
  <si>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</si>
  <si>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</si>
  <si>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</si>
  <si>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</si>
  <si>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</si>
  <si>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</si>
  <si>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</si>
  <si>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</si>
  <si>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</si>
  <si>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</si>
  <si>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</si>
  <si>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</si>
  <si>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</si>
  <si>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</si>
  <si>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</si>
  <si>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</si>
  <si>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</si>
  <si>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</si>
  <si>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</si>
  <si>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</si>
  <si>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</si>
  <si>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</si>
  <si>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</si>
  <si>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</si>
  <si>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</si>
  <si>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</si>
  <si>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</si>
  <si>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</si>
  <si>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</si>
  <si>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</si>
  <si>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</si>
  <si>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</si>
  <si>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</si>
  <si>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</si>
  <si>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</si>
  <si>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</si>
  <si>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</si>
  <si>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</si>
  <si>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</si>
  <si>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</si>
  <si>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</si>
  <si>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</si>
  <si>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</si>
  <si>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</si>
  <si>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</si>
  <si>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</si>
  <si>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</si>
  <si>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</si>
  <si>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</si>
  <si>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</si>
  <si>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</si>
  <si>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</si>
  <si>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</si>
  <si>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</si>
  <si>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</si>
  <si>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</si>
  <si>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</si>
  <si>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</si>
  <si>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</si>
  <si>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</si>
  <si>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</si>
  <si>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</si>
  <si>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</si>
  <si>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</si>
  <si>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</si>
  <si>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</si>
  <si>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</si>
  <si>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</si>
  <si>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</si>
  <si>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</si>
  <si>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</si>
  <si>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</si>
  <si>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</si>
  <si>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</si>
  <si>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</si>
  <si>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</si>
  <si>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</si>
  <si>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</si>
  <si>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</si>
  <si>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</si>
  <si>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</si>
  <si>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</si>
  <si>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</si>
  <si>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</si>
  <si>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</si>
  <si>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</si>
  <si>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</si>
  <si>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</si>
  <si>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</si>
  <si>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</si>
  <si>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</si>
  <si>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</si>
  <si>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</si>
  <si>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</si>
  <si>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</si>
  <si>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</si>
  <si>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</si>
  <si>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</si>
  <si>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</si>
  <si>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</si>
  <si>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</si>
  <si>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</si>
  <si>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</si>
  <si>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</si>
  <si>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</si>
  <si>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</si>
  <si>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</si>
  <si>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</si>
  <si>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</si>
  <si>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</si>
  <si>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</si>
  <si>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</si>
  <si>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</si>
  <si>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</si>
  <si>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</si>
  <si>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</si>
  <si>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</si>
  <si>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</si>
  <si>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</si>
  <si>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</si>
  <si>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</si>
  <si>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</si>
  <si>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</si>
  <si>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</si>
  <si>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</si>
  <si>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</si>
  <si>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</si>
  <si>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</si>
  <si>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</si>
  <si>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</si>
  <si>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</si>
  <si>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</si>
  <si>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</si>
  <si>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</si>
  <si>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</si>
  <si>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</si>
  <si>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</si>
  <si>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</si>
  <si>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</si>
  <si>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</si>
  <si>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</si>
  <si>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</si>
  <si>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</si>
  <si>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</si>
  <si>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</si>
  <si>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</si>
  <si>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</si>
  <si>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</si>
  <si>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</si>
  <si>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</si>
  <si>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</si>
  <si>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</si>
  <si>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</si>
  <si>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</si>
  <si>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</si>
  <si>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</si>
  <si>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</si>
  <si>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</si>
  <si>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</si>
  <si>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</si>
  <si>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</si>
  <si>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</si>
  <si>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</si>
  <si>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</si>
  <si>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</si>
  <si>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</si>
  <si>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</si>
  <si>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</si>
  <si>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</si>
  <si>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</si>
  <si>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</si>
  <si>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</si>
  <si>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</si>
  <si>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</si>
  <si>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</si>
  <si>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</si>
  <si>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</si>
  <si>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</si>
  <si>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</si>
  <si>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</si>
  <si>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</si>
  <si>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</si>
  <si>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</si>
  <si>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</si>
  <si>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</si>
  <si>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</si>
  <si>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</si>
  <si>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</si>
  <si>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</si>
  <si>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</si>
  <si>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</si>
  <si>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</si>
  <si>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</si>
  <si>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</si>
  <si>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</si>
  <si>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</si>
  <si>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</si>
  <si>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</si>
  <si>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</si>
  <si>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</si>
  <si>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</si>
  <si>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</si>
  <si>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</si>
  <si>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</si>
  <si>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</si>
  <si>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</si>
  <si>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</si>
  <si>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</si>
  <si>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</si>
  <si>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</si>
  <si>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</si>
  <si>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</si>
  <si>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</si>
  <si>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</si>
  <si>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</si>
  <si>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</si>
  <si>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</si>
  <si>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</si>
  <si>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</si>
  <si>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</si>
  <si>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</si>
  <si>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</si>
  <si>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</si>
  <si>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</si>
  <si>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</si>
  <si>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</si>
  <si>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</si>
  <si>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</si>
  <si>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</si>
  <si>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</si>
  <si>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</si>
  <si>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</si>
  <si>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</si>
  <si>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</si>
  <si>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</si>
  <si>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</si>
  <si>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</si>
  <si>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</si>
  <si>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</si>
  <si>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</si>
  <si>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</si>
  <si>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</si>
  <si>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</si>
  <si>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</si>
  <si>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</si>
  <si>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</si>
  <si>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</si>
  <si>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</si>
  <si>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</si>
  <si>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</si>
  <si>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</si>
  <si>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</si>
  <si>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</si>
  <si>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</si>
  <si>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</si>
  <si>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</si>
  <si>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</si>
  <si>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</si>
  <si>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</si>
  <si>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</si>
  <si>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</si>
  <si>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</si>
  <si>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</si>
  <si>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</si>
  <si>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</si>
  <si>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</si>
  <si>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</si>
  <si>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</si>
  <si>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</si>
  <si>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</si>
  <si>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</si>
  <si>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</si>
  <si>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</si>
  <si>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</si>
  <si>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</si>
  <si>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</si>
  <si>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</si>
  <si>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</si>
  <si>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</si>
  <si>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</si>
  <si>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</si>
  <si>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</si>
  <si>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</si>
  <si>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</si>
  <si>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</si>
  <si>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</si>
  <si>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</si>
  <si>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</si>
  <si>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</si>
  <si>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</si>
  <si>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</si>
  <si>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</si>
  <si>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</si>
  <si>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</si>
  <si>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</si>
  <si>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</si>
  <si>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</si>
  <si>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</si>
  <si>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</si>
  <si>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</si>
  <si>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</si>
  <si>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</si>
  <si>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</si>
  <si>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</si>
  <si>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</si>
  <si>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</si>
  <si>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</si>
  <si>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</si>
  <si>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</si>
  <si>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</si>
  <si>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</si>
  <si>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</si>
  <si>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</si>
  <si>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</si>
  <si>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</si>
  <si>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</si>
  <si>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</si>
  <si>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</si>
  <si>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</si>
  <si>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</si>
  <si>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</si>
  <si>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</si>
  <si>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</si>
  <si>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</si>
  <si>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</si>
  <si>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</si>
  <si>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</si>
  <si>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</si>
  <si>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</si>
  <si>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</si>
  <si>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</si>
  <si>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</si>
  <si>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</si>
  <si>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</si>
  <si>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</si>
  <si>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</si>
  <si>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</si>
  <si>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</si>
  <si>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</si>
  <si>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</si>
  <si>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</si>
  <si>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</si>
  <si>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</si>
  <si>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</si>
  <si>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</si>
  <si>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</si>
  <si>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</si>
  <si>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</si>
  <si>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</si>
  <si>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</si>
  <si>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</si>
  <si>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</si>
  <si>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</si>
  <si>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</si>
  <si>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</si>
  <si>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</si>
  <si>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</si>
  <si>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</si>
  <si>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</si>
  <si>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</si>
  <si>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</si>
  <si>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</si>
  <si>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</si>
  <si>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</si>
  <si>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</si>
  <si>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</si>
  <si>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</si>
  <si>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</si>
  <si>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</si>
  <si>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</si>
  <si>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</si>
  <si>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</si>
  <si>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</si>
  <si>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</si>
  <si>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</si>
  <si>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</si>
  <si>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</si>
  <si>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</si>
  <si>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</si>
  <si>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</si>
  <si>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</si>
  <si>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</si>
  <si>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</si>
  <si>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</si>
  <si>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</si>
  <si>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</si>
  <si>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</si>
  <si>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</si>
  <si>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</si>
  <si>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</si>
  <si>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</si>
  <si>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</si>
  <si>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</si>
  <si>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</si>
  <si>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</si>
  <si>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</si>
  <si>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</si>
  <si>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</si>
  <si>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</si>
  <si>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</si>
  <si>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</si>
  <si>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</si>
  <si>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</si>
  <si>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</si>
  <si>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</si>
  <si>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</si>
  <si>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</si>
  <si>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</si>
  <si>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</si>
  <si>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</si>
  <si>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</si>
  <si>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</si>
  <si>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</si>
  <si>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</si>
  <si>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</si>
  <si>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</si>
  <si>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</si>
  <si>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</si>
  <si>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</si>
  <si>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</si>
  <si>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</si>
  <si>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</si>
  <si>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</si>
  <si>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</si>
  <si>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</si>
  <si>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</si>
  <si>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</si>
  <si>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</si>
  <si>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</si>
  <si>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</si>
  <si>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</si>
  <si>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</si>
  <si>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</si>
  <si>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</si>
  <si>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</si>
  <si>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</si>
  <si>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</si>
  <si>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</si>
  <si>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</si>
  <si>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</si>
  <si>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</si>
  <si>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</si>
  <si>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</si>
  <si>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</si>
  <si>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</si>
  <si>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</si>
  <si>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</si>
  <si>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</si>
  <si>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</si>
  <si>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</si>
  <si>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</si>
  <si>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</si>
  <si>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</si>
  <si>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</si>
  <si>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</si>
  <si>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</si>
  <si>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</si>
  <si>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</si>
  <si>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</si>
  <si>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</si>
  <si>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</si>
  <si>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</si>
  <si>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</si>
  <si>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</si>
  <si>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</si>
  <si>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</si>
  <si>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</si>
  <si>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</si>
  <si>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</si>
  <si>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</si>
  <si>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</si>
  <si>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</si>
  <si>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</si>
  <si>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</si>
  <si>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</si>
  <si>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</si>
  <si>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</si>
  <si>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</si>
  <si>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</si>
  <si>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</si>
  <si>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</si>
  <si>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</si>
  <si>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</si>
  <si>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</si>
  <si>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</si>
  <si>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</si>
  <si>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</si>
  <si>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</si>
  <si>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</si>
  <si>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</si>
  <si>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</si>
  <si>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</si>
  <si>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</si>
  <si>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</si>
  <si>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</si>
  <si>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</si>
  <si>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</si>
  <si>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</si>
  <si>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</si>
  <si>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</si>
  <si>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</si>
  <si>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</si>
  <si>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</si>
  <si>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</si>
  <si>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</si>
  <si>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</si>
  <si>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</si>
  <si>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</si>
  <si>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</si>
  <si>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</si>
  <si>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</si>
  <si>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</si>
  <si>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</si>
  <si>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</si>
  <si>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</si>
  <si>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</si>
  <si>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</si>
  <si>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</si>
  <si>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</si>
  <si>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</si>
  <si>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</si>
  <si>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</si>
  <si>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</si>
  <si>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</si>
  <si>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</si>
  <si>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</si>
  <si>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</si>
  <si>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</si>
  <si>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</si>
  <si>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</si>
  <si>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</si>
  <si>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</si>
  <si>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</si>
  <si>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</si>
  <si>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</si>
  <si>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</si>
  <si>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</si>
  <si>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</si>
  <si>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</si>
  <si>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</si>
  <si>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</si>
  <si>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</si>
  <si>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</si>
  <si>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</si>
  <si>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</si>
  <si>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</si>
  <si>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</si>
  <si>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</si>
  <si>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</si>
  <si>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</si>
  <si>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</si>
  <si>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</si>
  <si>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</si>
  <si>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</si>
  <si>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</si>
  <si>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</si>
  <si>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</si>
  <si>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</si>
  <si>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</si>
  <si>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</si>
  <si>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</si>
  <si>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</si>
  <si>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</si>
  <si>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</si>
  <si>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</si>
  <si>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</si>
  <si>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</si>
  <si>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</si>
  <si>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</si>
  <si>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</si>
  <si>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</si>
  <si>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</si>
  <si>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</si>
  <si>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</si>
  <si>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</si>
  <si>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</si>
  <si>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</si>
  <si>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</si>
  <si>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</si>
  <si>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</si>
  <si>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</si>
  <si>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</si>
  <si>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</si>
  <si>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</si>
  <si>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</si>
  <si>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</si>
  <si>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</si>
  <si>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</si>
  <si>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</si>
  <si>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</si>
  <si>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</si>
  <si>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</si>
  <si>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</si>
  <si>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</si>
  <si>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</si>
  <si>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</si>
  <si>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</si>
  <si>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</si>
  <si>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</si>
  <si>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</si>
  <si>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</si>
  <si>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</si>
  <si>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</si>
  <si>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</si>
  <si>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</si>
  <si>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</si>
  <si>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</si>
  <si>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</si>
  <si>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</si>
  <si>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</si>
  <si>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</si>
  <si>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</si>
  <si>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</si>
  <si>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</si>
  <si>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</si>
  <si>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</si>
  <si>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</si>
  <si>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</si>
  <si>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</si>
  <si>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</si>
  <si>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</si>
  <si>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</si>
  <si>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</si>
  <si>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</si>
  <si>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</si>
  <si>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</si>
  <si>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</si>
  <si>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</si>
  <si>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</si>
  <si>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</si>
  <si>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</si>
  <si>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</si>
  <si>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</si>
  <si>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</si>
  <si>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</si>
  <si>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</si>
  <si>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</si>
  <si>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</si>
  <si>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</si>
  <si>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</si>
  <si>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</si>
  <si>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</si>
  <si>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</si>
  <si>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</si>
  <si>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</si>
  <si>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</si>
  <si>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</si>
  <si>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</si>
  <si>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</si>
  <si>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</si>
  <si>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</si>
  <si>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</si>
  <si>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</si>
  <si>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</si>
  <si>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</si>
  <si>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</si>
  <si>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</si>
  <si>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</si>
  <si>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</si>
  <si>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</si>
  <si>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</si>
  <si>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</si>
  <si>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</si>
  <si>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</si>
  <si>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</si>
  <si>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</si>
  <si>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</si>
  <si>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</si>
  <si>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</si>
  <si>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</si>
  <si>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</si>
  <si>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</si>
  <si>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</si>
  <si>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</si>
  <si>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</si>
  <si>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</si>
  <si>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</si>
  <si>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</si>
  <si>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</si>
  <si>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</si>
  <si>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</si>
  <si>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</si>
  <si>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</si>
  <si>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</si>
  <si>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</si>
  <si>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</si>
  <si>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</si>
  <si>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</si>
  <si>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</si>
  <si>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</si>
  <si>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</si>
  <si>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</si>
  <si>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</si>
  <si>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</si>
  <si>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</si>
  <si>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</si>
  <si>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</si>
  <si>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</si>
  <si>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</si>
  <si>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</si>
  <si>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</si>
  <si>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</si>
  <si>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</si>
  <si>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</si>
  <si>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</si>
  <si>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</si>
  <si>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</si>
  <si>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</si>
  <si>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</si>
  <si>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</si>
  <si>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</si>
  <si>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</si>
  <si>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</si>
  <si>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</si>
  <si>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</si>
  <si>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</si>
  <si>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</si>
  <si>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</si>
  <si>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</si>
  <si>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</si>
  <si>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</si>
  <si>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</si>
  <si>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</si>
  <si>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</si>
  <si>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</si>
  <si>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</si>
  <si>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</si>
  <si>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</si>
  <si>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</si>
  <si>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</si>
  <si>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</si>
  <si>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</si>
  <si>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</si>
  <si>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</si>
  <si>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</si>
  <si>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</si>
  <si>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</si>
  <si>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</si>
  <si>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</si>
  <si>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</si>
  <si>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</si>
  <si>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</si>
  <si>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</si>
  <si>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</si>
  <si>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</si>
  <si>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</si>
  <si>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</si>
  <si>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</si>
  <si>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</si>
  <si>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</si>
  <si>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</si>
  <si>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</si>
  <si>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</si>
  <si>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</si>
  <si>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</si>
  <si>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</si>
  <si>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</si>
  <si>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</si>
  <si>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</si>
  <si>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</si>
  <si>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</si>
  <si>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</si>
  <si>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</si>
  <si>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</si>
  <si>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</si>
  <si>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</si>
  <si>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</si>
  <si>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</si>
  <si>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</si>
  <si>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</si>
  <si>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</si>
  <si>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</si>
  <si>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</si>
  <si>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</si>
  <si>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</si>
  <si>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</si>
  <si>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</si>
  <si>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</si>
  <si>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</si>
  <si>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</si>
  <si>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</si>
  <si>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</si>
  <si>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</si>
  <si>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</si>
  <si>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</si>
  <si>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</si>
  <si>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</si>
  <si>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</si>
  <si>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</si>
  <si>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</si>
  <si>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</si>
  <si>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</si>
  <si>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</si>
  <si>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</si>
  <si>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</si>
  <si>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</si>
  <si>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</si>
  <si>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</si>
  <si>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</si>
  <si>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</si>
  <si>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</si>
  <si>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</si>
  <si>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</si>
  <si>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</si>
  <si>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</si>
  <si>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</si>
  <si>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</si>
  <si>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</si>
  <si>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</si>
  <si>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</si>
  <si>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</si>
  <si>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</si>
  <si>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</si>
  <si>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</si>
  <si>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</si>
  <si>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</si>
  <si>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</si>
  <si>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</si>
  <si>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</si>
  <si>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</si>
  <si>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</si>
  <si>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</si>
  <si>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</si>
  <si>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</si>
  <si>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</si>
  <si>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</si>
  <si>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</si>
  <si>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</si>
  <si>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</si>
  <si>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</si>
  <si>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</si>
  <si>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</si>
  <si>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</si>
  <si>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</si>
  <si>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</si>
  <si>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</si>
  <si>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</si>
  <si>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</si>
  <si>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</si>
  <si>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</si>
  <si>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</si>
  <si>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</si>
  <si>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</si>
  <si>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</si>
  <si>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</si>
  <si>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</si>
  <si>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</si>
  <si>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</si>
  <si>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</si>
  <si>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</si>
  <si>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</si>
  <si>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</si>
  <si>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</si>
  <si>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</si>
  <si>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</si>
  <si>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</si>
  <si>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</si>
  <si>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</si>
  <si>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</si>
  <si>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</si>
  <si>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</si>
  <si>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</si>
  <si>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</si>
  <si>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</si>
  <si>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</si>
  <si>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</si>
  <si>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</si>
  <si>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</si>
  <si>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</si>
  <si>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</si>
  <si>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</si>
  <si>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</si>
  <si>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</si>
  <si>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</si>
  <si>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</si>
  <si>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</si>
  <si>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</si>
  <si>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</si>
  <si>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</si>
  <si>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</si>
  <si>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</si>
  <si>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</si>
  <si>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</si>
  <si>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</si>
  <si>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</si>
  <si>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</si>
  <si>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</si>
  <si>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</si>
  <si>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</si>
  <si>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</si>
  <si>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</si>
  <si>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</si>
  <si>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</si>
  <si>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</si>
  <si>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</si>
  <si>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</si>
  <si>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</si>
  <si>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</si>
  <si>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</si>
  <si>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</si>
  <si>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</si>
  <si>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</si>
  <si>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</si>
  <si>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</si>
  <si>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</si>
  <si>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</si>
  <si>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</si>
  <si>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</si>
  <si>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</si>
  <si>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</si>
  <si>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</si>
  <si>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</si>
  <si>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</si>
  <si>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</si>
  <si>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</si>
  <si>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</si>
  <si>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</si>
  <si>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</si>
  <si>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</si>
  <si>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</si>
  <si>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</si>
  <si>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</si>
  <si>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</si>
  <si>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</si>
  <si>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</si>
  <si>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</si>
  <si>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</si>
  <si>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</si>
  <si>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</si>
  <si>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</si>
  <si>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</si>
  <si>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</si>
  <si>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</si>
  <si>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</si>
  <si>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</si>
  <si>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</si>
  <si>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</si>
  <si>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</si>
  <si>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</si>
  <si>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</si>
  <si>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</si>
  <si>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</si>
  <si>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</si>
  <si>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</si>
  <si>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</si>
  <si>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</si>
  <si>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</si>
  <si>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</si>
  <si>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</si>
  <si>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</si>
  <si>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</si>
  <si>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</si>
  <si>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</si>
  <si>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</si>
  <si>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</si>
  <si>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</si>
  <si>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</si>
  <si>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</si>
  <si>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</si>
  <si>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</si>
  <si>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</si>
  <si>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</si>
  <si>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</si>
  <si>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</si>
  <si>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</si>
  <si>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</si>
  <si>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</si>
  <si>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</si>
  <si>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</si>
  <si>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</si>
  <si>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</si>
  <si>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</si>
  <si>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</si>
  <si>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</si>
  <si>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</si>
  <si>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</si>
  <si>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</si>
  <si>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</si>
  <si>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</si>
  <si>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</si>
  <si>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</si>
  <si>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</si>
  <si>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</si>
  <si>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</si>
  <si>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</si>
  <si>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</si>
  <si>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</si>
  <si>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</si>
  <si>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</si>
  <si>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</si>
  <si>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</si>
  <si>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</si>
  <si>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</si>
  <si>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</si>
  <si>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</si>
  <si>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</si>
  <si>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</si>
  <si>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</si>
  <si>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</si>
  <si>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</si>
  <si>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</si>
  <si>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</si>
  <si>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</si>
  <si>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</si>
  <si>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</si>
  <si>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</si>
  <si>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</si>
  <si>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</si>
  <si>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</si>
  <si>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</si>
  <si>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</si>
  <si>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</si>
  <si>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</si>
  <si>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</si>
  <si>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</si>
  <si>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</si>
  <si>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</si>
  <si>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</si>
  <si>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</si>
  <si>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</si>
  <si>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</si>
  <si>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</si>
  <si>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</si>
  <si>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</si>
  <si>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</si>
  <si>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</si>
  <si>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</si>
  <si>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</si>
  <si>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</si>
  <si>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</si>
  <si>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</si>
  <si>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</si>
  <si>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</si>
  <si>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</si>
  <si>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</si>
  <si>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</si>
  <si>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</si>
  <si>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</si>
  <si>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</si>
  <si>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</si>
  <si>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</si>
  <si>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</si>
  <si>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</si>
  <si>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</si>
  <si>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</si>
  <si>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</si>
  <si>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</si>
  <si>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</si>
  <si>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</si>
  <si>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</si>
  <si>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</si>
  <si>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</si>
  <si>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</si>
  <si>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</si>
  <si>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</si>
  <si>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</si>
  <si>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</si>
  <si>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</si>
  <si>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</si>
  <si>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</si>
  <si>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</si>
  <si>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</si>
  <si>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</si>
  <si>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</si>
  <si>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</si>
  <si>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</si>
  <si>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</si>
  <si>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</si>
  <si>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</si>
  <si>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</si>
  <si>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</si>
  <si>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</si>
  <si>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</si>
  <si>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</si>
  <si>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</si>
  <si>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</si>
  <si>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</si>
  <si>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</si>
  <si>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</si>
  <si>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</si>
  <si>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</si>
  <si>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</si>
  <si>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</si>
  <si>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</si>
  <si>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</si>
  <si>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</si>
  <si>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</si>
  <si>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</si>
  <si>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</si>
  <si>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</si>
  <si>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</si>
  <si>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</si>
  <si>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</si>
  <si>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</si>
  <si>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</si>
  <si>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</si>
  <si>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</si>
  <si>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</si>
  <si>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</si>
  <si>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</si>
  <si>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</si>
  <si>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</si>
  <si>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</si>
  <si>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</si>
  <si>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</si>
  <si>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</si>
  <si>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</si>
  <si>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</si>
  <si>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</si>
  <si>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</si>
  <si>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</si>
  <si>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</si>
  <si>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</si>
  <si>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</si>
  <si>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</si>
  <si>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</si>
  <si>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</si>
  <si>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</si>
  <si>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</si>
  <si>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</si>
  <si>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</si>
  <si>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</si>
  <si>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</si>
  <si>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</si>
  <si>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</si>
  <si>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</si>
  <si>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</si>
  <si>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</si>
  <si>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</si>
  <si>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</si>
  <si>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</si>
  <si>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</si>
  <si>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</si>
  <si>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</si>
  <si>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</si>
  <si>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</si>
  <si>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</si>
  <si>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</si>
  <si>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</si>
  <si>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</si>
  <si>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</si>
  <si>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</si>
  <si>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</si>
  <si>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</si>
  <si>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</si>
  <si>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</si>
  <si>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</si>
  <si>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</si>
  <si>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</si>
  <si>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</si>
  <si>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</si>
  <si>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</si>
  <si>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</si>
  <si>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</si>
  <si>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</si>
  <si>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</si>
  <si>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</si>
  <si>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</si>
  <si>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</si>
  <si>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</si>
  <si>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</si>
  <si>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</si>
  <si>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</si>
  <si>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</si>
  <si>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</si>
  <si>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</si>
  <si>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</si>
  <si>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</si>
  <si>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</si>
  <si>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</si>
  <si>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</si>
  <si>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</si>
  <si>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</si>
  <si>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</si>
  <si>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</si>
  <si>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</si>
  <si>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</si>
  <si>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</si>
  <si>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</si>
  <si>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</si>
  <si>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</si>
  <si>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</si>
  <si>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</si>
  <si>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</si>
  <si>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</si>
  <si>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</si>
  <si>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</si>
  <si>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</si>
  <si>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</si>
  <si>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</si>
  <si>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</si>
  <si>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</si>
  <si>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</si>
  <si>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</si>
  <si>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</si>
  <si>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</si>
  <si>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</si>
  <si>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</si>
  <si>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</si>
  <si>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</si>
  <si>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</si>
  <si>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</si>
  <si>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</si>
  <si>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</si>
  <si>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</si>
  <si>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</si>
  <si>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</si>
  <si>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</si>
  <si>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</si>
  <si>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</si>
  <si>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</si>
  <si>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</si>
  <si>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</si>
  <si>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</si>
  <si>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</si>
  <si>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</si>
  <si>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</si>
  <si>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</si>
  <si>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</si>
  <si>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</si>
  <si>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</si>
  <si>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</si>
  <si>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</si>
  <si>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</si>
  <si>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</si>
  <si>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</si>
  <si>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</si>
  <si>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</si>
  <si>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</si>
  <si>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</si>
  <si>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</si>
  <si>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</si>
  <si>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</si>
  <si>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</si>
  <si>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</si>
  <si>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</si>
  <si>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</si>
  <si>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</si>
  <si>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</si>
  <si>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</si>
  <si>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</si>
  <si>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</si>
  <si>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</si>
  <si>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</si>
  <si>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</si>
  <si>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</si>
  <si>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</si>
  <si>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</si>
  <si>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</si>
  <si>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</si>
  <si>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</si>
  <si>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</si>
  <si>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</si>
  <si>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</si>
  <si>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</si>
  <si>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</si>
  <si>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</si>
  <si>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</si>
  <si>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</si>
  <si>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</si>
  <si>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</si>
  <si>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</si>
  <si>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</si>
  <si>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</si>
  <si>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</si>
  <si>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</si>
  <si>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</si>
  <si>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</si>
  <si>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</si>
  <si>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</si>
  <si>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</si>
  <si>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</si>
  <si>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</si>
  <si>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</si>
  <si>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</si>
  <si>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</si>
  <si>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</si>
  <si>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</si>
  <si>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</si>
  <si>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</si>
  <si>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</si>
  <si>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</si>
  <si>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</si>
  <si>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</si>
  <si>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</si>
  <si>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</si>
  <si>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</si>
  <si>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</si>
  <si>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</si>
  <si>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</si>
  <si>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</si>
  <si>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</si>
  <si>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</si>
  <si>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</si>
  <si>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</si>
  <si>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</si>
  <si>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</si>
  <si>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</si>
  <si>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</si>
  <si>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</si>
  <si>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</si>
  <si>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</si>
  <si>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</si>
  <si>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</si>
  <si>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</si>
  <si>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</si>
  <si>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</si>
  <si>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</si>
  <si>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</si>
  <si>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</si>
  <si>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</si>
  <si>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</si>
  <si>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</si>
  <si>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</si>
  <si>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</si>
  <si>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</si>
  <si>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</si>
  <si>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</si>
  <si>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</si>
  <si>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</si>
  <si>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</si>
  <si>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</si>
  <si>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</si>
  <si>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</si>
  <si>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</si>
  <si>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</si>
  <si>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</si>
  <si>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</si>
  <si>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</si>
  <si>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</si>
  <si>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</si>
  <si>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</si>
  <si>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</si>
  <si>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</si>
  <si>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</si>
  <si>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</si>
  <si>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</si>
  <si>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</si>
  <si>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</si>
  <si>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</si>
  <si>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</si>
  <si>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</si>
  <si>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</si>
  <si>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</si>
  <si>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</si>
  <si>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</si>
  <si>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</si>
  <si>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</si>
  <si>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</si>
  <si>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</si>
  <si>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</si>
  <si>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</si>
  <si>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</si>
  <si>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</si>
  <si>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</si>
  <si>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</si>
  <si>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</si>
  <si>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</si>
  <si>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</si>
  <si>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</si>
  <si>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</si>
  <si>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</si>
  <si>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</si>
  <si>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</si>
  <si>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</si>
  <si>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</si>
  <si>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</si>
  <si>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</si>
  <si>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</si>
  <si>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</si>
  <si>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</si>
  <si>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</si>
  <si>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</si>
  <si>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</si>
  <si>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</si>
  <si>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</si>
  <si>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</si>
  <si>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</si>
  <si>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</si>
  <si>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</si>
  <si>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</si>
  <si>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</si>
  <si>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</si>
  <si>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</si>
  <si>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</si>
  <si>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</si>
  <si>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</si>
  <si>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</si>
  <si>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</si>
  <si>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</si>
  <si>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</si>
  <si>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</si>
  <si>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</si>
  <si>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</si>
  <si>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</si>
  <si>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</si>
  <si>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</si>
  <si>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</si>
  <si>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</si>
  <si>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</si>
  <si>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</si>
  <si>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</si>
  <si>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</si>
  <si>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</si>
  <si>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</si>
  <si>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</si>
  <si>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</si>
  <si>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</si>
  <si>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</si>
  <si>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</si>
  <si>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</si>
  <si>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</si>
  <si>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</si>
  <si>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</si>
  <si>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</si>
  <si>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</si>
  <si>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</si>
  <si>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</si>
  <si>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</si>
  <si>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</si>
  <si>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</si>
  <si>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</si>
  <si>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</si>
  <si>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</si>
  <si>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</si>
  <si>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</si>
  <si>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</si>
  <si>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</si>
  <si>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</si>
  <si>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</si>
  <si>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</si>
  <si>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</si>
  <si>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</si>
  <si>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</si>
  <si>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</si>
  <si>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</si>
  <si>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</si>
  <si>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</si>
  <si>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</si>
  <si>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</si>
  <si>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</si>
  <si>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</si>
  <si>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</si>
  <si>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</si>
  <si>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</si>
  <si>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</si>
  <si>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</si>
  <si>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</si>
  <si>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</si>
  <si>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</si>
  <si>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</si>
  <si>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</si>
  <si>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</si>
  <si>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</si>
  <si>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</si>
  <si>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</si>
  <si>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</si>
  <si>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</si>
  <si>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</si>
  <si>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</si>
  <si>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</si>
  <si>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</si>
  <si>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</si>
  <si>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</si>
  <si>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</si>
  <si>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</si>
  <si>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</si>
  <si>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</si>
  <si>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</si>
  <si>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</si>
  <si>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</si>
  <si>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</si>
  <si>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</si>
  <si>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</si>
  <si>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</si>
  <si>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</si>
  <si>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</si>
  <si>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</si>
  <si>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</si>
  <si>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</si>
  <si>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</si>
  <si>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</si>
  <si>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</si>
  <si>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</si>
  <si>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</si>
  <si>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</si>
  <si>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</si>
  <si>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</si>
  <si>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</si>
  <si>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</si>
  <si>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</si>
  <si>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</si>
  <si>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</si>
  <si>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</si>
  <si>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</si>
  <si>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</si>
  <si>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</si>
  <si>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</si>
  <si>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</si>
  <si>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</si>
  <si>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</si>
  <si>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</si>
  <si>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</si>
  <si>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</si>
  <si>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</si>
  <si>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</si>
  <si>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</si>
  <si>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</si>
  <si>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</si>
  <si>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</si>
  <si>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</si>
  <si>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</si>
  <si>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</si>
  <si>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</si>
  <si>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</si>
  <si>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</si>
  <si>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</si>
  <si>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</si>
  <si>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</si>
  <si>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</si>
  <si>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</si>
  <si>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</si>
  <si>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</si>
  <si>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</si>
  <si>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</si>
  <si>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</si>
  <si>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</si>
  <si>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</si>
  <si>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</si>
  <si>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</si>
  <si>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</si>
  <si>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</si>
  <si>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</si>
  <si>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</si>
  <si>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</si>
  <si>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</si>
  <si>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</si>
  <si>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</si>
  <si>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</si>
  <si>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</si>
  <si>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</si>
  <si>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</si>
  <si>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</si>
  <si>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</si>
  <si>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</si>
  <si>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</si>
  <si>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</si>
  <si>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</si>
  <si>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</si>
  <si>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</si>
  <si>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</si>
  <si>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</si>
  <si>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</si>
  <si>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</si>
  <si>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</si>
  <si>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</si>
  <si>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</si>
  <si>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</si>
  <si>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</si>
  <si>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</si>
  <si>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</si>
  <si>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</si>
  <si>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</si>
  <si>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</si>
  <si>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</si>
  <si>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</si>
  <si>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</si>
  <si>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</si>
  <si>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</si>
  <si>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</si>
  <si>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</si>
  <si>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</si>
  <si>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</si>
  <si>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</si>
  <si>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</si>
  <si>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</si>
  <si>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</si>
  <si>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</si>
  <si>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</si>
  <si>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</si>
  <si>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</si>
  <si>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</si>
  <si>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</si>
  <si>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</si>
  <si>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</si>
  <si>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</si>
  <si>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</si>
  <si>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</si>
  <si>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</si>
  <si>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</si>
  <si>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</si>
  <si>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</si>
  <si>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</si>
  <si>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</si>
  <si>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</si>
  <si>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</si>
  <si>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</si>
  <si>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</si>
  <si>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</si>
  <si>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</si>
  <si>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</si>
  <si>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</si>
  <si>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</si>
  <si>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</si>
  <si>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</si>
  <si>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</si>
  <si>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</si>
  <si>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</si>
  <si>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</si>
  <si>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</si>
  <si>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</si>
  <si>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</si>
  <si>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</si>
  <si>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</si>
  <si>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</si>
  <si>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</si>
  <si>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</si>
  <si>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</si>
  <si>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</si>
  <si>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</si>
  <si>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</si>
  <si>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</si>
  <si>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</si>
  <si>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</si>
  <si>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</si>
  <si>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</si>
  <si>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</si>
  <si>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</si>
  <si>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</si>
  <si>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</si>
  <si>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</si>
  <si>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</si>
  <si>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</si>
  <si>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</si>
  <si>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</si>
  <si>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</si>
  <si>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</si>
  <si>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</si>
  <si>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</si>
  <si>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</si>
  <si>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</si>
  <si>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</si>
  <si>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</si>
  <si>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</si>
  <si>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</si>
  <si>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</si>
  <si>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</si>
  <si>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</si>
  <si>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</si>
  <si>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</si>
  <si>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</si>
  <si>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</si>
  <si>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</si>
  <si>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</si>
  <si>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</si>
  <si>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</si>
  <si>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</si>
  <si>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</si>
  <si>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</si>
  <si>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</si>
  <si>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</si>
  <si>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</si>
  <si>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</si>
  <si>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</si>
  <si>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</si>
  <si>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</si>
  <si>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</si>
  <si>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</si>
  <si>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</si>
  <si>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</si>
  <si>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</si>
  <si>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</si>
  <si>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</si>
  <si>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</si>
  <si>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</si>
  <si>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</si>
  <si>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</si>
  <si>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</si>
  <si>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</si>
  <si>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</si>
  <si>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</si>
  <si>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</si>
  <si>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</si>
  <si>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</si>
  <si>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</si>
  <si>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</si>
  <si>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</si>
  <si>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</si>
  <si>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</si>
  <si>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</si>
  <si>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</si>
  <si>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</si>
  <si>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</si>
  <si>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</si>
  <si>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</si>
  <si>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</si>
  <si>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</si>
  <si>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</si>
  <si>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</si>
  <si>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</si>
  <si>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</si>
  <si>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</si>
  <si>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</si>
  <si>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</si>
  <si>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</si>
  <si>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</si>
  <si>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</si>
  <si>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</si>
  <si>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</si>
  <si>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</si>
  <si>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</si>
  <si>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</si>
  <si>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</si>
  <si>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</si>
  <si>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</si>
  <si>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</si>
  <si>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</si>
  <si>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</si>
  <si>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</si>
  <si>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</si>
  <si>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</si>
  <si>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</si>
  <si>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</si>
  <si>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</si>
  <si>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</si>
  <si>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</si>
  <si>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</si>
  <si>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</si>
  <si>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</si>
  <si>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</si>
  <si>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</si>
  <si>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</si>
  <si>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</si>
  <si>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</si>
  <si>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</si>
  <si>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</si>
  <si>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</si>
  <si>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</si>
  <si>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</si>
  <si>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</si>
  <si>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</si>
  <si>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</si>
  <si>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</si>
  <si>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</si>
  <si>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</si>
  <si>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</si>
  <si>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</si>
  <si>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</si>
  <si>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</si>
  <si>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</si>
  <si>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</si>
  <si>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</si>
  <si>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</si>
  <si>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</si>
  <si>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</si>
  <si>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</si>
  <si>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</si>
  <si>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</si>
  <si>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</si>
  <si>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</si>
  <si>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</si>
  <si>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</si>
  <si>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</si>
  <si>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</si>
  <si>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</si>
  <si>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</si>
  <si>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</si>
  <si>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</si>
  <si>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</si>
  <si>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</si>
  <si>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</si>
  <si>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</si>
  <si>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</si>
  <si>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</si>
  <si>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</si>
  <si>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</si>
  <si>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</si>
  <si>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</si>
  <si>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</si>
  <si>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</si>
  <si>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</si>
  <si>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</si>
  <si>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</si>
  <si>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</si>
  <si>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</si>
  <si>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</si>
  <si>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</si>
  <si>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</si>
  <si>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</si>
  <si>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</si>
  <si>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</si>
  <si>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</si>
  <si>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</si>
  <si>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</si>
  <si>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</si>
  <si>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</si>
  <si>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</si>
  <si>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</si>
  <si>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</si>
  <si>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</si>
  <si>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</si>
  <si>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</si>
  <si>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</si>
  <si>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</si>
  <si>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</si>
  <si>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</si>
  <si>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</si>
  <si>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</si>
  <si>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</si>
  <si>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</si>
  <si>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</si>
  <si>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</si>
  <si>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</si>
  <si>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</si>
  <si>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</si>
  <si>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</si>
  <si>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</si>
  <si>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</si>
  <si>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</si>
  <si>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</si>
  <si>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</si>
  <si>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</si>
  <si>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</si>
  <si>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</si>
  <si>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</si>
  <si>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</si>
  <si>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</si>
  <si>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</si>
  <si>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</si>
  <si>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</si>
  <si>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</si>
  <si>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</si>
  <si>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</si>
  <si>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</si>
  <si>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</si>
  <si>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</si>
  <si>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</si>
  <si>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</si>
  <si>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</si>
  <si>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</si>
  <si>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</si>
  <si>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</si>
  <si>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</si>
  <si>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</si>
  <si>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</si>
  <si>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</si>
  <si>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</si>
  <si>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</si>
  <si>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</si>
  <si>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</si>
  <si>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</si>
  <si>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</si>
  <si>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</si>
  <si>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</si>
  <si>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</si>
  <si>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</si>
  <si>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</si>
  <si>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</si>
  <si>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</si>
  <si>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</si>
  <si>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</si>
  <si>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</si>
  <si>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</si>
  <si>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</si>
  <si>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</si>
  <si>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</si>
  <si>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</si>
  <si>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</si>
  <si>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</si>
  <si>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</si>
  <si>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</si>
  <si>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</si>
  <si>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</si>
  <si>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</si>
  <si>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</si>
  <si>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</si>
  <si>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</si>
  <si>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</si>
  <si>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</si>
  <si>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</si>
  <si>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</si>
  <si>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</si>
  <si>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</si>
  <si>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</si>
  <si>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</si>
  <si>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</si>
  <si>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</si>
  <si>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</si>
  <si>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</si>
  <si>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</si>
  <si>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</si>
  <si>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</si>
  <si>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</si>
  <si>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</si>
  <si>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</si>
  <si>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</si>
  <si>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</si>
  <si>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</si>
  <si>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</si>
  <si>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</si>
  <si>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</si>
  <si>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</si>
  <si>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</si>
  <si>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</si>
  <si>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</si>
  <si>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</si>
  <si>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</si>
  <si>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</si>
  <si>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</si>
  <si>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</si>
  <si>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</si>
  <si>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</si>
  <si>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</si>
  <si>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</si>
  <si>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</si>
  <si>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</si>
  <si>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</si>
  <si>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</si>
  <si>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</si>
  <si>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</si>
  <si>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</si>
  <si>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</si>
  <si>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</si>
  <si>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</si>
  <si>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</si>
  <si>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</si>
  <si>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</si>
  <si>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</si>
  <si>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</si>
  <si>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</si>
  <si>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</si>
  <si>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</si>
  <si>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</si>
  <si>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</si>
  <si>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</si>
  <si>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</si>
  <si>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</si>
  <si>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</si>
  <si>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</si>
  <si>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</si>
  <si>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</si>
  <si>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</si>
  <si>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</si>
  <si>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</si>
  <si>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</si>
  <si>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</si>
  <si>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</si>
  <si>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</si>
  <si>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</si>
  <si>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</si>
  <si>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</si>
  <si>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</si>
  <si>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</si>
  <si>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</si>
  <si>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</si>
  <si>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</si>
  <si>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</si>
  <si>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</si>
  <si>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</si>
  <si>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</si>
  <si>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</si>
  <si>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</si>
  <si>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</si>
  <si>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</si>
  <si>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</si>
  <si>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</si>
  <si>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</si>
  <si>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</si>
  <si>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</si>
  <si>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</si>
  <si>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</si>
  <si>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</si>
  <si>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</si>
  <si>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</si>
  <si>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</si>
  <si>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</si>
  <si>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</si>
  <si>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</si>
  <si>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</si>
  <si>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</si>
  <si>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</si>
  <si>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</si>
  <si>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</si>
  <si>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</si>
  <si>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</si>
  <si>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</si>
  <si>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</si>
  <si>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</si>
  <si>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</si>
  <si>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</si>
  <si>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</si>
  <si>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</si>
  <si>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</si>
  <si>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</si>
  <si>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</si>
  <si>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</si>
  <si>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</si>
  <si>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</si>
  <si>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</si>
  <si>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</si>
  <si>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</si>
  <si>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</si>
  <si>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</si>
  <si>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</si>
  <si>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</si>
  <si>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</si>
  <si>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</si>
  <si>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</si>
  <si>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</si>
  <si>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</si>
  <si>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</si>
  <si>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</si>
  <si>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</si>
  <si>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</si>
  <si>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</si>
  <si>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</si>
  <si>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</si>
  <si>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</si>
  <si>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</si>
  <si>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</si>
  <si>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</si>
  <si>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</si>
  <si>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</si>
  <si>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</si>
  <si>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</si>
  <si>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</si>
  <si>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</si>
  <si>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</si>
  <si>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</si>
  <si>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</si>
  <si>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</si>
  <si>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</si>
  <si>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</si>
  <si>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</si>
  <si>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</si>
  <si>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</si>
  <si>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</si>
  <si>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</si>
  <si>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</si>
  <si>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</si>
  <si>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</si>
  <si>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</si>
  <si>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</si>
  <si>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</si>
  <si>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</si>
  <si>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</si>
  <si>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</si>
  <si>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</si>
  <si>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</si>
  <si>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</si>
  <si>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</si>
  <si>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</si>
  <si>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</si>
  <si>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</si>
  <si>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</si>
  <si>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</si>
  <si>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</si>
  <si>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</si>
  <si>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</si>
  <si>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</si>
  <si>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</si>
  <si>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</si>
  <si>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</si>
  <si>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</si>
  <si>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</si>
  <si>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</si>
  <si>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</si>
  <si>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</si>
  <si>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</si>
  <si>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</si>
  <si>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</si>
  <si>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</si>
  <si>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</si>
  <si>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</si>
  <si>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</si>
  <si>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</si>
  <si>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</si>
  <si>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</si>
  <si>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</si>
  <si>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</si>
  <si>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</si>
  <si>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</si>
  <si>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</si>
  <si>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</si>
  <si>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</si>
  <si>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</si>
  <si>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</si>
  <si>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</si>
  <si>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</si>
  <si>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</si>
  <si>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</si>
  <si>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</si>
  <si>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</si>
  <si>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</si>
  <si>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</si>
  <si>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</si>
  <si>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</si>
  <si>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</si>
  <si>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</si>
  <si>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</si>
  <si>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</si>
  <si>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</si>
  <si>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</si>
  <si>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</si>
  <si>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</si>
  <si>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</si>
  <si>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</si>
  <si>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</si>
  <si>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</si>
  <si>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</si>
  <si>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</si>
  <si>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</si>
  <si>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</si>
  <si>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</si>
  <si>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</si>
  <si>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</si>
  <si>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</si>
  <si>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</si>
  <si>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</si>
  <si>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</si>
  <si>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</si>
  <si>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</si>
  <si>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</si>
  <si>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</si>
  <si>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</si>
  <si>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</si>
  <si>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</si>
  <si>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</si>
  <si>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</si>
  <si>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</si>
  <si>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</si>
  <si>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</si>
  <si>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</si>
  <si>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</si>
  <si>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</si>
  <si>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</si>
  <si>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</si>
  <si>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</si>
  <si>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</si>
  <si>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</si>
  <si>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</si>
  <si>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</si>
  <si>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</si>
  <si>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</si>
  <si>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</si>
  <si>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</si>
  <si>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</si>
  <si>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</si>
  <si>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</si>
  <si>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</si>
  <si>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</si>
  <si>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</si>
  <si>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</si>
  <si>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</si>
  <si>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</si>
  <si>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</si>
  <si>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</si>
  <si>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</si>
  <si>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</si>
  <si>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</si>
  <si>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</si>
  <si>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</si>
  <si>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</si>
  <si>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</si>
  <si>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</si>
  <si>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</si>
  <si>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</si>
  <si>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</si>
  <si>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</si>
  <si>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</si>
  <si>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</si>
  <si>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</si>
  <si>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</si>
  <si>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</si>
  <si>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</si>
  <si>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</si>
  <si>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</si>
  <si>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</si>
  <si>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</si>
  <si>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</si>
  <si>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</si>
  <si>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</si>
  <si>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</si>
  <si>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</si>
  <si>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</si>
  <si>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</si>
  <si>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</si>
  <si>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</si>
  <si>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</si>
  <si>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</si>
  <si>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</si>
  <si>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</si>
  <si>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</si>
  <si>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</si>
  <si>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</si>
  <si>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</si>
  <si>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</si>
  <si>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</si>
  <si>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</si>
  <si>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</si>
  <si>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</si>
  <si>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</si>
  <si>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</si>
  <si>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</si>
  <si>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</si>
  <si>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</si>
  <si>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</si>
  <si>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</si>
  <si>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</si>
  <si>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</si>
  <si>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</si>
  <si>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</si>
  <si>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</si>
  <si>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</si>
  <si>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</si>
  <si>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</si>
  <si>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</si>
  <si>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</si>
  <si>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</si>
  <si>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</si>
  <si>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</si>
  <si>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</si>
  <si>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</si>
  <si>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</si>
  <si>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</si>
  <si>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</si>
  <si>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</si>
  <si>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</si>
  <si>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</si>
  <si>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</si>
  <si>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</si>
  <si>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</si>
  <si>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</si>
  <si>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</si>
  <si>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</si>
  <si>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</si>
  <si>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</si>
  <si>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</si>
  <si>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</si>
  <si>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</si>
  <si>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</si>
  <si>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</si>
  <si>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</si>
  <si>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</si>
  <si>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</si>
  <si>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</si>
  <si>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</si>
  <si>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</si>
  <si>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</si>
  <si>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</si>
  <si>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</si>
  <si>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</si>
  <si>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</si>
  <si>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</si>
  <si>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</si>
  <si>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</si>
  <si>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</si>
  <si>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</si>
  <si>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</si>
  <si>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</si>
  <si>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</si>
  <si>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</si>
  <si>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</si>
  <si>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</si>
  <si>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</si>
  <si>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</si>
  <si>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</si>
  <si>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</si>
  <si>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</si>
  <si>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</si>
  <si>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</si>
  <si>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</si>
  <si>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</si>
  <si>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</si>
  <si>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</si>
  <si>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</si>
  <si>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</si>
  <si>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</si>
  <si>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</si>
  <si>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</si>
  <si>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</si>
  <si>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</si>
  <si>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</si>
  <si>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</si>
  <si>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</si>
  <si>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</si>
  <si>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</si>
  <si>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</si>
  <si>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</si>
  <si>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</si>
  <si>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</si>
  <si>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</si>
  <si>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</si>
  <si>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</si>
  <si>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</si>
  <si>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</si>
  <si>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</si>
  <si>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</si>
  <si>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</si>
  <si>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</si>
  <si>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</si>
  <si>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</si>
  <si>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</si>
  <si>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</si>
  <si>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</si>
  <si>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</si>
  <si>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</si>
  <si>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</si>
  <si>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</si>
  <si>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</si>
  <si>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</si>
  <si>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</si>
  <si>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</si>
  <si>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</si>
  <si>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</si>
  <si>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</si>
  <si>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</si>
  <si>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</si>
  <si>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</si>
  <si>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</si>
  <si>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</si>
  <si>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</si>
  <si>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</si>
  <si>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</si>
  <si>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</si>
  <si>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</si>
  <si>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</si>
  <si>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</si>
  <si>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</si>
  <si>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</si>
  <si>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</si>
  <si>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</si>
  <si>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</si>
  <si>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</si>
  <si>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</si>
  <si>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</si>
  <si>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</si>
  <si>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</si>
  <si>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</si>
  <si>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</si>
  <si>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</si>
  <si>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</si>
  <si>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</si>
  <si>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</si>
  <si>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</si>
  <si>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</si>
  <si>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</si>
  <si>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</si>
  <si>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</si>
  <si>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</si>
  <si>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</si>
  <si>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</si>
  <si>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</si>
  <si>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</si>
  <si>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</si>
  <si>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</si>
  <si>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</si>
  <si>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</si>
  <si>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</si>
  <si>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</si>
  <si>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</si>
  <si>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</si>
  <si>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</si>
  <si>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</si>
  <si>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</si>
  <si>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</si>
  <si>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</si>
  <si>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</si>
  <si>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</si>
  <si>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</si>
  <si>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</si>
  <si>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</si>
  <si>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</si>
  <si>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</si>
  <si>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</si>
  <si>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</si>
  <si>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</si>
  <si>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</si>
  <si>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</si>
  <si>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</si>
  <si>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</si>
  <si>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</si>
  <si>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</si>
  <si>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</si>
  <si>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</si>
  <si>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</si>
  <si>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</si>
  <si>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</si>
  <si>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</si>
  <si>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</si>
  <si>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</si>
  <si>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</si>
  <si>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</si>
  <si>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</si>
  <si>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</si>
  <si>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</si>
  <si>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</si>
  <si>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</si>
  <si>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</si>
  <si>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</si>
  <si>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</si>
  <si>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</si>
  <si>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</si>
  <si>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</si>
  <si>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</si>
  <si>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</si>
  <si>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</si>
  <si>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</si>
  <si>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</si>
  <si>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</si>
  <si>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</si>
  <si>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</si>
  <si>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</si>
  <si>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</si>
  <si>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</si>
  <si>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</si>
  <si>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</si>
  <si>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</si>
  <si>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</si>
  <si>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</si>
  <si>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</si>
  <si>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</si>
  <si>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</si>
  <si>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</si>
  <si>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</si>
  <si>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</si>
  <si>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</si>
  <si>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</si>
  <si>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</si>
  <si>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</si>
  <si>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</si>
  <si>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</si>
  <si>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</si>
  <si>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</si>
  <si>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</si>
  <si>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</si>
  <si>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</si>
  <si>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</si>
  <si>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</si>
  <si>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</si>
  <si>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</si>
  <si>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</si>
  <si>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</si>
  <si>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</si>
  <si>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</si>
  <si>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</si>
  <si>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</si>
  <si>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</si>
  <si>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</si>
  <si>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</si>
  <si>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</si>
  <si>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</si>
  <si>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</si>
  <si>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</si>
  <si>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</si>
  <si>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</si>
  <si>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</si>
  <si>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</si>
  <si>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</si>
  <si>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</si>
  <si>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</si>
  <si>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</si>
  <si>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</si>
  <si>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</si>
  <si>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</si>
  <si>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</si>
  <si>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</si>
  <si>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</si>
  <si>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</si>
  <si>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</si>
  <si>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</si>
  <si>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</si>
  <si>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</si>
  <si>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</si>
  <si>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</si>
  <si>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</si>
  <si>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</si>
  <si>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</si>
  <si>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</si>
  <si>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</si>
  <si>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</si>
  <si>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</si>
  <si>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</si>
  <si>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</si>
  <si>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</si>
  <si>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</si>
  <si>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</si>
  <si>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</si>
  <si>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</si>
  <si>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</si>
  <si>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</si>
  <si>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</si>
  <si>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</si>
  <si>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</si>
  <si>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</si>
  <si>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</si>
  <si>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</si>
  <si>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</si>
  <si>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</si>
  <si>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</si>
  <si>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</si>
  <si>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</si>
  <si>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</si>
  <si>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</si>
  <si>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</si>
  <si>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</si>
  <si>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</si>
  <si>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</si>
  <si>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</si>
  <si>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</si>
  <si>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</si>
  <si>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</si>
  <si>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</si>
  <si>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</si>
  <si>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</si>
  <si>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</si>
  <si>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</si>
  <si>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</si>
  <si>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</si>
  <si>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</si>
  <si>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</si>
  <si>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</si>
  <si>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</si>
  <si>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</si>
  <si>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</si>
  <si>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</si>
  <si>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</si>
  <si>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</si>
  <si>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</si>
  <si>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</si>
  <si>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</si>
  <si>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</si>
  <si>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</si>
  <si>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</si>
  <si>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</si>
  <si>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</si>
  <si>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</si>
  <si>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</si>
  <si>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</si>
  <si>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</si>
  <si>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</si>
  <si>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</si>
  <si>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</si>
  <si>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</si>
  <si>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</si>
  <si>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</si>
  <si>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</si>
  <si>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</si>
  <si>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</si>
  <si>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</si>
  <si>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</si>
  <si>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</si>
  <si>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</si>
  <si>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</si>
  <si>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</si>
  <si>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</si>
  <si>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</si>
  <si>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</si>
  <si>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</si>
  <si>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</si>
  <si>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</si>
  <si>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</si>
  <si>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</si>
  <si>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</si>
  <si>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</si>
  <si>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</si>
  <si>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</si>
  <si>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</si>
  <si>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</si>
  <si>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</si>
  <si>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</si>
  <si>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</si>
  <si>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</si>
  <si>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</si>
  <si>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</si>
  <si>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</si>
  <si>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</si>
  <si>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</si>
  <si>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</si>
  <si>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</si>
  <si>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</si>
  <si>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</si>
  <si>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</si>
  <si>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</si>
  <si>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</si>
  <si>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</si>
  <si>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</si>
  <si>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</si>
  <si>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</si>
  <si>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</si>
  <si>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</si>
  <si>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</si>
  <si>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</si>
  <si>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</si>
  <si>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</si>
  <si>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</si>
  <si>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</si>
  <si>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</si>
  <si>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</si>
  <si>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</si>
  <si>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</si>
  <si>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</si>
  <si>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</si>
  <si>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</si>
  <si>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</si>
  <si>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</si>
  <si>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</si>
  <si>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</si>
  <si>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</si>
  <si>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</si>
  <si>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</si>
  <si>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</si>
  <si>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</si>
  <si>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</si>
  <si>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</si>
  <si>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</si>
  <si>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</si>
  <si>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</si>
  <si>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</si>
  <si>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</si>
  <si>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</si>
  <si>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</si>
  <si>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</si>
  <si>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</si>
  <si>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</si>
  <si>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</si>
  <si>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</si>
  <si>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</si>
  <si>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</si>
  <si>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</si>
  <si>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</si>
  <si>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</si>
  <si>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</si>
  <si>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</si>
  <si>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</si>
  <si>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</si>
  <si>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</si>
  <si>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</si>
  <si>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</si>
  <si>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</si>
  <si>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</si>
  <si>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</si>
  <si>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</si>
  <si>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</si>
  <si>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</si>
  <si>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</si>
  <si>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</si>
  <si>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</si>
  <si>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</si>
  <si>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</si>
  <si>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</si>
  <si>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</si>
  <si>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</si>
  <si>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</si>
  <si>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</si>
  <si>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</si>
  <si>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</si>
  <si>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</si>
  <si>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</si>
  <si>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</si>
  <si>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</si>
  <si>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</si>
  <si>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</si>
  <si>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</si>
  <si>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</si>
  <si>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</si>
  <si>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</si>
  <si>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</si>
  <si>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</si>
  <si>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</si>
  <si>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</si>
  <si>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</si>
  <si>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</si>
  <si>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</si>
  <si>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</si>
  <si>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</si>
  <si>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</si>
  <si>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</si>
  <si>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</si>
  <si>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</si>
  <si>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</si>
  <si>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</si>
  <si>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</si>
  <si>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</si>
  <si>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</si>
  <si>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</si>
  <si>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</si>
  <si>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</si>
  <si>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</si>
  <si>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</si>
  <si>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</si>
  <si>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</si>
  <si>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</si>
  <si>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</si>
  <si>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</si>
  <si>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</si>
  <si>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</si>
  <si>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</si>
  <si>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</si>
  <si>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</si>
  <si>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</si>
  <si>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</si>
  <si>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</si>
  <si>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</si>
  <si>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</si>
  <si>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</si>
  <si>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</si>
  <si>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</si>
  <si>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</si>
  <si>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</si>
  <si>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</si>
  <si>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</si>
  <si>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</si>
  <si>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</si>
  <si>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</si>
  <si>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</si>
  <si>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</si>
  <si>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</si>
  <si>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</si>
  <si>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</si>
  <si>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</si>
  <si>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</si>
  <si>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</si>
  <si>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</si>
  <si>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</si>
  <si>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</si>
  <si>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</si>
  <si>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</si>
  <si>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</si>
  <si>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</si>
  <si>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</si>
  <si>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</si>
  <si>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</si>
  <si>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</si>
  <si>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</si>
  <si>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</si>
  <si>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</si>
  <si>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</si>
  <si>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</si>
  <si>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</si>
  <si>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</si>
  <si>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</si>
  <si>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</si>
  <si>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</si>
  <si>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</si>
  <si>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</si>
  <si>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</si>
  <si>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</si>
  <si>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</si>
  <si>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</si>
  <si>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</si>
  <si>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</si>
  <si>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</si>
  <si>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</si>
  <si>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</si>
  <si>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</si>
  <si>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</si>
  <si>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</si>
  <si>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</si>
  <si>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</si>
  <si>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</si>
  <si>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</si>
  <si>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</si>
  <si>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</si>
  <si>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</si>
  <si>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</si>
  <si>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</si>
  <si>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</si>
  <si>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</si>
  <si>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</si>
  <si>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</si>
  <si>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</si>
  <si>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</si>
  <si>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</si>
  <si>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</si>
  <si>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</si>
  <si>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</si>
  <si>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</si>
  <si>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</si>
  <si>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</si>
  <si>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</si>
  <si>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</si>
  <si>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</si>
  <si>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</si>
  <si>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</si>
  <si>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</si>
  <si>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</si>
  <si>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</si>
  <si>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</si>
  <si>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</si>
  <si>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</si>
  <si>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</si>
  <si>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</si>
  <si>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</si>
  <si>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</si>
  <si>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</si>
  <si>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</si>
  <si>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</si>
  <si>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</si>
  <si>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</si>
  <si>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</si>
  <si>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</si>
  <si>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</si>
  <si>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</si>
  <si>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</si>
  <si>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</si>
  <si>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</si>
  <si>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</si>
  <si>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</si>
  <si>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</si>
  <si>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</si>
  <si>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</si>
  <si>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</si>
  <si>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</si>
  <si>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</si>
  <si>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</si>
  <si>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</si>
  <si>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</si>
  <si>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</si>
  <si>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</si>
  <si>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</si>
  <si>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</si>
  <si>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</si>
  <si>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</si>
  <si>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</si>
  <si>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</si>
  <si>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</si>
  <si>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</si>
  <si>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</si>
  <si>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</si>
  <si>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</si>
  <si>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</si>
  <si>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</si>
  <si>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</si>
  <si>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</si>
  <si>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</si>
  <si>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</si>
  <si>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</si>
  <si>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</si>
  <si>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</si>
  <si>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</si>
  <si>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</si>
  <si>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</si>
  <si>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</si>
  <si>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</si>
  <si>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</si>
  <si>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</si>
  <si>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</si>
  <si>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</si>
  <si>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</si>
  <si>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</si>
  <si>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</si>
  <si>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</si>
  <si>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</si>
  <si>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</si>
  <si>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</si>
  <si>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</si>
  <si>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</si>
  <si>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</si>
  <si>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</si>
  <si>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</si>
  <si>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</si>
  <si>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</si>
  <si>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</si>
  <si>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</si>
  <si>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</si>
  <si>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</si>
  <si>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</si>
  <si>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</si>
  <si>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</si>
  <si>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</si>
  <si>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</si>
  <si>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</si>
  <si>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</si>
  <si>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</si>
  <si>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</si>
  <si>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</si>
  <si>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</si>
  <si>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</si>
  <si>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</si>
  <si>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</si>
  <si>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</si>
  <si>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</si>
  <si>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</si>
  <si>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</si>
  <si>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</si>
  <si>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</si>
  <si>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</si>
  <si>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</si>
  <si>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</si>
  <si>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</si>
  <si>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</si>
  <si>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</si>
  <si>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</si>
  <si>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</si>
  <si>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</si>
  <si>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</si>
  <si>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</si>
  <si>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</si>
  <si>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</si>
  <si>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</si>
  <si>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</si>
  <si>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</si>
  <si>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</si>
  <si>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</si>
  <si>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</si>
  <si>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</si>
  <si>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</si>
  <si>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</si>
  <si>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</si>
  <si>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</si>
  <si>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</si>
  <si>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</si>
  <si>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</si>
  <si>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</si>
  <si>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</si>
  <si>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</si>
  <si>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</si>
  <si>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</si>
  <si>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</si>
  <si>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</si>
  <si>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</si>
  <si>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</si>
  <si>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</si>
  <si>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</si>
  <si>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</si>
  <si>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</si>
  <si>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</si>
  <si>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</si>
  <si>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</si>
  <si>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</si>
  <si>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</si>
  <si>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</si>
  <si>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</si>
  <si>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</si>
  <si>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</si>
  <si>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</si>
  <si>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</si>
  <si>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</si>
  <si>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</si>
  <si>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</si>
  <si>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</si>
  <si>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</si>
  <si>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</si>
  <si>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</si>
  <si>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</si>
  <si>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</si>
  <si>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</si>
  <si>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</si>
  <si>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</si>
  <si>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</si>
  <si>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</si>
  <si>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</si>
  <si>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</si>
  <si>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</si>
  <si>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</si>
  <si>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</si>
  <si>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</si>
  <si>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</si>
  <si>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</si>
  <si>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</si>
  <si>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</si>
  <si>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</si>
  <si>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</si>
  <si>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</si>
  <si>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</si>
  <si>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</si>
  <si>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</si>
  <si>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</si>
  <si>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</si>
  <si>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</si>
  <si>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</si>
  <si>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</si>
  <si>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</si>
  <si>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</si>
  <si>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</si>
  <si>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</si>
  <si>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</si>
  <si>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</si>
  <si>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</si>
  <si>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</si>
  <si>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</si>
  <si>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</si>
  <si>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</si>
  <si>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</si>
  <si>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</si>
  <si>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</si>
  <si>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</si>
  <si>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</si>
  <si>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</si>
  <si>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</si>
  <si>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</si>
  <si>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</si>
  <si>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</si>
  <si>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</si>
  <si>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</si>
  <si>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</si>
  <si>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</si>
  <si>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</si>
  <si>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</si>
  <si>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</si>
  <si>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</si>
  <si>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</si>
  <si>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</si>
  <si>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</si>
  <si>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</si>
  <si>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</si>
  <si>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</si>
  <si>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</si>
  <si>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</si>
  <si>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</si>
  <si>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</si>
  <si>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</si>
  <si>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</si>
  <si>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</si>
  <si>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</si>
  <si>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</si>
  <si>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</si>
  <si>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</si>
  <si>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</si>
  <si>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</si>
  <si>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</si>
  <si>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</si>
  <si>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</si>
  <si>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</si>
  <si>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</si>
  <si>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</si>
  <si>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</si>
  <si>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</si>
  <si>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</si>
  <si>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</si>
  <si>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</si>
  <si>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</si>
  <si>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</si>
  <si>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</si>
  <si>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</si>
  <si>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</si>
  <si>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</si>
  <si>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</si>
  <si>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</si>
  <si>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</si>
  <si>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</si>
  <si>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</si>
  <si>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</si>
  <si>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</si>
  <si>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</si>
  <si>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</si>
  <si>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</si>
  <si>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</si>
  <si>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</si>
  <si>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</si>
  <si>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</si>
  <si>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</si>
  <si>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</si>
  <si>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</si>
  <si>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</si>
  <si>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</si>
  <si>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</si>
  <si>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</si>
  <si>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</si>
  <si>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</si>
  <si>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</si>
  <si>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</si>
  <si>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</si>
  <si>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</si>
  <si>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</si>
  <si>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</si>
  <si>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</si>
  <si>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</si>
  <si>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</si>
  <si>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</si>
  <si>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</si>
  <si>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</si>
  <si>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</si>
  <si>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</si>
  <si>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</si>
  <si>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</si>
  <si>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</si>
  <si>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</si>
  <si>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</si>
  <si>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</si>
  <si>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</si>
  <si>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</si>
  <si>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</si>
  <si>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</si>
  <si>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</si>
  <si>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</si>
  <si>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</si>
  <si>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</si>
  <si>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</si>
  <si>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</si>
  <si>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</si>
  <si>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</si>
  <si>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</si>
  <si>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</si>
  <si>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</si>
  <si>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</si>
  <si>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</si>
  <si>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</si>
  <si>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</si>
  <si>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</si>
  <si>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</si>
  <si>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</si>
  <si>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</si>
  <si>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</si>
  <si>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</si>
  <si>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</si>
  <si>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</si>
  <si>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</si>
  <si>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</si>
  <si>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</si>
  <si>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</si>
  <si>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</si>
  <si>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</si>
  <si>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</si>
  <si>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</si>
  <si>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</si>
  <si>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</si>
  <si>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</si>
  <si>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</si>
  <si>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</si>
  <si>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</si>
  <si>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</si>
  <si>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</si>
  <si>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</si>
  <si>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</si>
  <si>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</si>
  <si>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</si>
  <si>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</si>
  <si>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</si>
  <si>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</si>
  <si>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</si>
  <si>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</si>
  <si>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</si>
  <si>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</si>
  <si>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</si>
  <si>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</si>
  <si>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</si>
  <si>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</si>
  <si>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</si>
  <si>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</si>
  <si>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</si>
  <si>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</si>
  <si>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</si>
  <si>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</si>
  <si>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</si>
  <si>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</si>
  <si>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</si>
  <si>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</si>
  <si>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</si>
  <si>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</si>
  <si>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</si>
  <si>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</si>
  <si>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</si>
  <si>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</si>
  <si>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</si>
  <si>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</si>
  <si>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</si>
  <si>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</si>
  <si>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</si>
  <si>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</si>
  <si>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</si>
  <si>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</si>
  <si>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</si>
  <si>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</si>
  <si>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</si>
  <si>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</si>
  <si>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</si>
  <si>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</si>
  <si>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</si>
  <si>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</si>
  <si>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</si>
  <si>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</si>
  <si>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</si>
  <si>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</si>
  <si>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</si>
  <si>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</si>
  <si>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</si>
  <si>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</si>
  <si>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</si>
  <si>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</si>
  <si>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</si>
  <si>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</si>
  <si>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</si>
  <si>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</si>
  <si>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</si>
  <si>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</si>
  <si>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</si>
  <si>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</si>
  <si>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</si>
  <si>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</si>
  <si>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</si>
  <si>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</si>
  <si>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</si>
  <si>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</si>
  <si>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</si>
  <si>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</si>
  <si>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</si>
  <si>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</si>
  <si>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</si>
  <si>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</si>
  <si>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</si>
  <si>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</si>
  <si>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</si>
  <si>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</si>
  <si>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</si>
  <si>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</si>
  <si>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</si>
  <si>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</si>
  <si>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</si>
  <si>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</si>
  <si>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</si>
  <si>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</si>
  <si>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</si>
  <si>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</si>
  <si>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</si>
  <si>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</si>
  <si>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</si>
  <si>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</si>
  <si>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</si>
  <si>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</si>
  <si>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</si>
  <si>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</si>
  <si>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</si>
  <si>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</si>
  <si>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</si>
  <si>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</si>
  <si>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</si>
  <si>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</si>
  <si>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</si>
  <si>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</si>
  <si>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</si>
  <si>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</si>
  <si>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</si>
  <si>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</si>
  <si>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</si>
  <si>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</si>
  <si>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</si>
  <si>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</si>
  <si>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</si>
  <si>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</si>
  <si>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</si>
  <si>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</si>
  <si>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</si>
  <si>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</si>
  <si>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</si>
  <si>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</si>
  <si>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</si>
  <si>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</si>
  <si>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</si>
  <si>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</si>
  <si>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</si>
  <si>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</si>
  <si>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</si>
  <si>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</si>
  <si>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</si>
  <si>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</si>
  <si>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</si>
  <si>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</si>
  <si>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</si>
  <si>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</si>
  <si>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</si>
  <si>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</si>
  <si>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</si>
  <si>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</si>
  <si>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</si>
  <si>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</si>
  <si>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</si>
  <si>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</si>
  <si>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</si>
  <si>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</si>
  <si>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</si>
  <si>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</si>
  <si>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</si>
  <si>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</si>
  <si>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</si>
  <si>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</si>
  <si>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</si>
  <si>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</si>
  <si>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</si>
  <si>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</si>
  <si>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</si>
  <si>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</si>
  <si>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</si>
  <si>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</si>
  <si>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</si>
  <si>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</si>
  <si>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</si>
  <si>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</si>
  <si>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</si>
  <si>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</si>
  <si>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</si>
  <si>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</si>
  <si>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</si>
  <si>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</si>
  <si>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</si>
  <si>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</si>
  <si>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</si>
  <si>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</si>
  <si>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</si>
  <si>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</si>
  <si>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</si>
  <si>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</si>
  <si>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</si>
  <si>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</si>
  <si>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</si>
  <si>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</si>
  <si>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</si>
  <si>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</si>
  <si>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</si>
  <si>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</si>
  <si>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</si>
  <si>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</si>
  <si>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</si>
  <si>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</si>
  <si>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</si>
  <si>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</si>
  <si>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</si>
  <si>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</si>
  <si>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</si>
  <si>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</si>
  <si>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</si>
  <si>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</si>
  <si>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</si>
  <si>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</si>
  <si>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</si>
  <si>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</si>
  <si>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</si>
  <si>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</si>
  <si>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</si>
  <si>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</si>
  <si>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</si>
  <si>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</si>
  <si>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</si>
  <si>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</si>
  <si>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</si>
  <si>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</si>
  <si>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</si>
  <si>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</si>
  <si>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</si>
  <si>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</si>
  <si>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</si>
  <si>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</si>
  <si>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</si>
  <si>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</si>
  <si>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</si>
  <si>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</si>
  <si>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</si>
  <si>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</si>
  <si>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</si>
  <si>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</si>
  <si>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</si>
  <si>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</si>
  <si>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</si>
  <si>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</si>
  <si>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</si>
  <si>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</si>
  <si>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</si>
  <si>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</si>
  <si>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</si>
  <si>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</si>
  <si>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</si>
  <si>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</si>
  <si>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</si>
  <si>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</si>
  <si>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</si>
  <si>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</si>
  <si>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</si>
  <si>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</si>
  <si>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</si>
  <si>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</si>
  <si>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</si>
  <si>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</si>
  <si>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</si>
  <si>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</si>
  <si>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</si>
  <si>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</si>
  <si>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</si>
  <si>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</si>
  <si>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</si>
  <si>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</si>
  <si>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</si>
  <si>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</si>
  <si>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</si>
  <si>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</si>
  <si>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</si>
  <si>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</si>
  <si>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</si>
  <si>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</si>
  <si>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</si>
  <si>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</si>
  <si>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</si>
  <si>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</si>
  <si>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</si>
  <si>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</si>
  <si>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</si>
  <si>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</si>
  <si>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</si>
  <si>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</si>
  <si>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</si>
  <si>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</si>
  <si>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</si>
  <si>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</si>
  <si>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</si>
  <si>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</si>
  <si>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</si>
  <si>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</si>
  <si>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</si>
  <si>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</si>
  <si>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</si>
  <si>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</si>
  <si>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</si>
  <si>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</si>
  <si>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</si>
  <si>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</si>
  <si>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</si>
  <si>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</si>
  <si>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</si>
  <si>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</si>
  <si>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</si>
  <si>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</si>
  <si>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</si>
  <si>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</si>
  <si>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</si>
  <si>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</si>
  <si>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</si>
  <si>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</si>
  <si>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</si>
  <si>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</si>
  <si>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</si>
  <si>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</si>
  <si>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</si>
  <si>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</si>
  <si>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</si>
  <si>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</si>
  <si>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</si>
  <si>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</si>
  <si>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</si>
  <si>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</si>
  <si>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</si>
  <si>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</si>
  <si>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</si>
  <si>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</si>
  <si>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</si>
  <si>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</si>
  <si>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</si>
  <si>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</si>
  <si>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</si>
  <si>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</si>
  <si>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</si>
  <si>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</si>
  <si>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</si>
  <si>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</si>
  <si>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</si>
  <si>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</si>
  <si>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</si>
  <si>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</si>
  <si>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</si>
  <si>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</si>
  <si>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</si>
  <si>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</si>
  <si>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</si>
  <si>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</si>
  <si>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</si>
  <si>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</si>
  <si>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</si>
  <si>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</si>
  <si>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</si>
  <si>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</si>
  <si>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</si>
  <si>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</si>
  <si>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</si>
  <si>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</si>
  <si>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</si>
  <si>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</si>
  <si>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</si>
  <si>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</si>
  <si>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</si>
  <si>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</si>
  <si>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</si>
  <si>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</si>
  <si>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</si>
  <si>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</si>
  <si>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</si>
  <si>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</si>
  <si>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</si>
  <si>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</si>
  <si>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</si>
  <si>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</si>
  <si>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</si>
  <si>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</si>
  <si>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</si>
  <si>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</si>
  <si>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</si>
  <si>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</si>
  <si>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</si>
  <si>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</si>
  <si>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</si>
  <si>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</si>
  <si>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</si>
  <si>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</si>
  <si>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</si>
  <si>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</si>
  <si>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</si>
  <si>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</si>
  <si>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</si>
  <si>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</si>
  <si>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</si>
  <si>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</si>
  <si>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</si>
  <si>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</si>
  <si>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</si>
  <si>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</si>
  <si>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</si>
  <si>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</si>
  <si>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</si>
  <si>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</si>
  <si>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</si>
  <si>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</si>
  <si>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</si>
  <si>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</si>
  <si>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</si>
  <si>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</si>
  <si>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</si>
  <si>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</si>
  <si>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</si>
  <si>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</si>
  <si>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</si>
  <si>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</si>
  <si>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</si>
  <si>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</si>
  <si>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</si>
  <si>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</si>
  <si>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</si>
  <si>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</si>
  <si>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</si>
  <si>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</si>
  <si>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</si>
  <si>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</si>
  <si>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</si>
  <si>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</si>
  <si>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</si>
  <si>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</si>
  <si>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</si>
  <si>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</si>
  <si>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</si>
  <si>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</si>
  <si>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</si>
  <si>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</si>
  <si>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</si>
  <si>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</si>
  <si>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</si>
  <si>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</si>
  <si>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</si>
  <si>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</si>
  <si>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</si>
  <si>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</si>
  <si>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</si>
  <si>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</si>
  <si>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</si>
  <si>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</si>
  <si>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</si>
  <si>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</si>
  <si>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</si>
  <si>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</si>
  <si>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</si>
  <si>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</si>
  <si>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</si>
  <si>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</si>
  <si>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</si>
  <si>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</si>
  <si>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</si>
  <si>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</si>
  <si>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</si>
  <si>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</si>
  <si>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</si>
  <si>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</si>
  <si>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</si>
  <si>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</si>
  <si>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</si>
  <si>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</si>
  <si>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</si>
  <si>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</si>
  <si>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</si>
  <si>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</si>
  <si>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</si>
  <si>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</si>
  <si>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</si>
  <si>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</si>
  <si>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</si>
  <si>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</si>
  <si>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</si>
  <si>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</si>
  <si>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</si>
  <si>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</si>
  <si>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</si>
  <si>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</si>
  <si>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</si>
  <si>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</si>
  <si>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</si>
  <si>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</si>
  <si>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</si>
  <si>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</si>
  <si>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</si>
  <si>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</si>
  <si>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</si>
  <si>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</si>
  <si>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</si>
  <si>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</si>
  <si>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</si>
  <si>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</si>
  <si>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</si>
  <si>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</si>
  <si>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</si>
  <si>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</si>
  <si>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</si>
  <si>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</si>
  <si>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</si>
  <si>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</si>
  <si>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</si>
  <si>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</si>
  <si>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</si>
  <si>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</si>
  <si>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</si>
  <si>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</si>
  <si>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</si>
  <si>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</si>
  <si>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</si>
  <si>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</si>
  <si>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</si>
  <si>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</si>
  <si>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</si>
  <si>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</si>
  <si>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</si>
  <si>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</si>
  <si>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</si>
  <si>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</si>
  <si>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</si>
  <si>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</si>
  <si>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</si>
  <si>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</si>
  <si>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</si>
  <si>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</si>
  <si>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</si>
  <si>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</si>
  <si>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</si>
  <si>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</si>
  <si>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</si>
  <si>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</si>
  <si>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</si>
  <si>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</si>
  <si>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</si>
  <si>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</si>
  <si>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</si>
  <si>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</si>
  <si>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</si>
  <si>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</si>
  <si>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</si>
  <si>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</si>
  <si>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</si>
  <si>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</si>
  <si>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</si>
  <si>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</si>
  <si>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</si>
  <si>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</si>
  <si>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</si>
  <si>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</si>
  <si>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</si>
  <si>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</si>
  <si>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</si>
  <si>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</si>
  <si>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</si>
  <si>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</si>
  <si>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</si>
  <si>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</si>
  <si>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</si>
  <si>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</si>
  <si>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</si>
  <si>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</si>
  <si>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</si>
  <si>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</si>
  <si>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</si>
  <si>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</si>
  <si>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</si>
  <si>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</si>
  <si>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</si>
  <si>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</si>
  <si>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</si>
  <si>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</si>
  <si>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</si>
  <si>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</si>
  <si>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</si>
  <si>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</si>
  <si>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</si>
  <si>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</si>
  <si>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</si>
  <si>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</si>
  <si>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</si>
  <si>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</si>
  <si>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</si>
  <si>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</si>
  <si>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</si>
  <si>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</si>
  <si>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</si>
  <si>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</si>
  <si>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</si>
  <si>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</si>
  <si>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</si>
  <si>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</si>
  <si>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</si>
  <si>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</si>
  <si>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</si>
  <si>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</si>
  <si>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</si>
  <si>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</si>
  <si>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</si>
  <si>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</si>
  <si>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</si>
  <si>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</si>
  <si>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</si>
  <si>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</si>
  <si>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</si>
  <si>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</si>
  <si>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</si>
  <si>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</si>
  <si>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</si>
  <si>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</si>
  <si>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</si>
  <si>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</si>
  <si>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</si>
  <si>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</si>
  <si>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</si>
  <si>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</si>
  <si>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</si>
  <si>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</si>
  <si>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</si>
  <si>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</si>
  <si>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</si>
  <si>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</si>
  <si>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</si>
  <si>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</si>
  <si>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</si>
  <si>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</si>
  <si>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</si>
  <si>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</si>
  <si>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</si>
  <si>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</si>
  <si>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</si>
  <si>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</si>
  <si>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</si>
  <si>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</si>
  <si>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</si>
  <si>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</si>
  <si>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</si>
  <si>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</si>
  <si>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</si>
  <si>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</si>
  <si>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</si>
  <si>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</si>
  <si>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</si>
  <si>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</si>
  <si>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</si>
  <si>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</si>
  <si>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</si>
  <si>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</si>
  <si>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</si>
  <si>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</si>
  <si>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</si>
  <si>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</si>
  <si>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</si>
  <si>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</si>
  <si>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</si>
  <si>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</si>
  <si>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</si>
  <si>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</si>
  <si>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</si>
  <si>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</si>
  <si>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</si>
  <si>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</si>
  <si>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</si>
  <si>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</si>
  <si>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</si>
  <si>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</si>
  <si>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</si>
  <si>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</si>
  <si>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</si>
  <si>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</si>
  <si>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</si>
  <si>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</si>
  <si>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</si>
  <si>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</si>
  <si>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</si>
  <si>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</si>
  <si>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</si>
  <si>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</si>
  <si>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</si>
  <si>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</si>
  <si>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</si>
  <si>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</si>
  <si>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</si>
  <si>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</si>
  <si>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</si>
  <si>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</si>
  <si>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</si>
  <si>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</si>
  <si>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</si>
  <si>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</si>
  <si>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</si>
  <si>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</si>
  <si>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</si>
  <si>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</si>
  <si>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</si>
  <si>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</si>
  <si>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</si>
  <si>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</si>
  <si>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</si>
  <si>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</si>
  <si>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</si>
  <si>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</si>
  <si>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</si>
  <si>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</si>
  <si>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</si>
  <si>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</si>
  <si>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</si>
  <si>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</si>
  <si>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</si>
  <si>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</si>
  <si>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</si>
  <si>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</si>
  <si>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</si>
  <si>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</si>
  <si>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</si>
  <si>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</si>
  <si>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</si>
  <si>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</si>
  <si>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</si>
  <si>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</si>
  <si>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</si>
  <si>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</si>
  <si>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</si>
  <si>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</si>
  <si>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</si>
  <si>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</si>
  <si>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</si>
  <si>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</si>
  <si>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</si>
  <si>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</si>
  <si>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</si>
  <si>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</si>
  <si>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</si>
  <si>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</si>
  <si>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</si>
  <si>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</si>
  <si>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</si>
  <si>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</si>
  <si>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</si>
  <si>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</si>
  <si>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</si>
  <si>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</si>
  <si>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</si>
  <si>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</si>
  <si>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</si>
  <si>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</si>
  <si>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</si>
  <si>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</si>
  <si>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</si>
  <si>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</si>
  <si>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</si>
  <si>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</si>
  <si>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</si>
  <si>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</si>
  <si>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</si>
  <si>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</si>
  <si>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</si>
  <si>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</si>
  <si>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</si>
  <si>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</si>
  <si>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</si>
  <si>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</si>
  <si>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</si>
  <si>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</si>
  <si>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</si>
  <si>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</si>
  <si>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</si>
  <si>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</si>
  <si>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</si>
  <si>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</si>
  <si>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</si>
  <si>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</si>
  <si>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</si>
  <si>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</si>
  <si>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</si>
  <si>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</si>
  <si>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</si>
  <si>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</si>
  <si>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</si>
  <si>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</si>
  <si>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</si>
  <si>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</si>
  <si>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</si>
  <si>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</si>
  <si>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</si>
  <si>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</si>
  <si>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</si>
  <si>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</si>
  <si>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</si>
  <si>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</si>
  <si>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</si>
  <si>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</si>
  <si>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</si>
  <si>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</si>
  <si>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</si>
  <si>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</si>
  <si>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</si>
  <si>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</si>
  <si>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</si>
  <si>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</si>
  <si>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</si>
  <si>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</si>
  <si>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</si>
  <si>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</si>
  <si>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</si>
  <si>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</si>
  <si>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</si>
  <si>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</si>
  <si>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</si>
  <si>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</si>
  <si>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</si>
  <si>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</si>
  <si>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</si>
  <si>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</si>
  <si>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</si>
  <si>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</si>
  <si>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</si>
  <si>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</si>
  <si>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</si>
  <si>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</si>
  <si>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</si>
  <si>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</si>
  <si>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</si>
  <si>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</si>
  <si>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</si>
  <si>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</si>
  <si>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</si>
  <si>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</si>
  <si>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</si>
  <si>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</si>
  <si>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</si>
  <si>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</si>
  <si>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</si>
  <si>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</si>
  <si>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</si>
  <si>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</si>
  <si>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</si>
  <si>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</si>
  <si>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</si>
  <si>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</si>
  <si>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</si>
  <si>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</si>
  <si>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</si>
  <si>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</si>
  <si>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</si>
  <si>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</si>
  <si>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</si>
  <si>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</si>
  <si>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</si>
  <si>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</si>
  <si>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</si>
  <si>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</si>
  <si>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</si>
  <si>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</si>
  <si>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</si>
  <si>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</si>
  <si>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</si>
  <si>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</si>
  <si>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</si>
  <si>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</si>
  <si>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</si>
  <si>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</si>
  <si>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</si>
  <si>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</si>
  <si>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</si>
  <si>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</si>
  <si>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</si>
  <si>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</si>
  <si>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</si>
  <si>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</si>
  <si>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</si>
  <si>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</si>
  <si>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</si>
  <si>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</si>
  <si>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</si>
  <si>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</si>
  <si>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</si>
  <si>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</si>
  <si>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</si>
  <si>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</si>
  <si>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</si>
  <si>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</si>
  <si>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</si>
  <si>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</si>
  <si>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</si>
  <si>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</si>
  <si>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</si>
  <si>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</si>
  <si>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</si>
  <si>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</si>
  <si>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</si>
  <si>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</si>
  <si>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</si>
  <si>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</si>
  <si>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</si>
  <si>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</si>
  <si>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</si>
  <si>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</si>
  <si>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</si>
  <si>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</si>
  <si>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</si>
  <si>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</si>
  <si>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</si>
  <si>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</si>
  <si>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</si>
  <si>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</si>
  <si>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</si>
  <si>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</si>
  <si>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</si>
  <si>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</si>
  <si>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</si>
  <si>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</si>
  <si>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</si>
  <si>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</si>
  <si>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</si>
  <si>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</si>
  <si>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</si>
  <si>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</si>
  <si>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</si>
  <si>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</si>
  <si>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</si>
  <si>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</si>
  <si>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</si>
  <si>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</si>
  <si>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</si>
  <si>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</si>
  <si>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</si>
  <si>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</si>
  <si>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</si>
  <si>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</si>
  <si>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</si>
  <si>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</si>
  <si>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</si>
  <si>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</si>
  <si>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</si>
  <si>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</si>
  <si>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</si>
  <si>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</si>
  <si>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</si>
  <si>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</si>
  <si>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</si>
  <si>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</si>
  <si>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</si>
  <si>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</si>
  <si>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</si>
  <si>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</si>
  <si>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</si>
  <si>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</si>
  <si>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</si>
  <si>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</si>
  <si>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</si>
  <si>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</si>
  <si>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</si>
  <si>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</si>
  <si>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</si>
  <si>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</si>
  <si>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</si>
  <si>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</si>
  <si>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</si>
  <si>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</si>
  <si>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</si>
  <si>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</si>
  <si>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</si>
  <si>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</si>
  <si>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</si>
  <si>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</si>
  <si>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</si>
  <si>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</si>
  <si>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</si>
  <si>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</si>
  <si>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</si>
  <si>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</si>
  <si>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</si>
  <si>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</si>
  <si>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</si>
  <si>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</si>
  <si>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</si>
  <si>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</si>
  <si>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</si>
  <si>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</si>
  <si>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</si>
  <si>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</si>
  <si>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</si>
  <si>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</si>
  <si>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</si>
  <si>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</si>
  <si>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</si>
  <si>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</si>
  <si>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</si>
  <si>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</si>
  <si>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</si>
  <si>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</si>
  <si>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</si>
  <si>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</si>
  <si>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</si>
  <si>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</si>
  <si>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</si>
  <si>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</si>
  <si>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</si>
  <si>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</si>
  <si>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</si>
  <si>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</si>
  <si>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</si>
  <si>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</si>
  <si>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</si>
  <si>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</si>
  <si>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</si>
  <si>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</si>
  <si>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</si>
  <si>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</si>
  <si>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</si>
  <si>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</si>
  <si>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</si>
  <si>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</si>
  <si>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</si>
  <si>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</si>
  <si>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</si>
  <si>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</si>
  <si>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</si>
  <si>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</si>
  <si>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</si>
  <si>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</si>
  <si>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</si>
  <si>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</si>
  <si>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</si>
  <si>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</si>
  <si>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</si>
  <si>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</si>
  <si>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</si>
  <si>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</si>
  <si>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</si>
  <si>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</si>
  <si>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</si>
  <si>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</si>
  <si>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</si>
  <si>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</si>
  <si>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</si>
  <si>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</si>
  <si>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</si>
  <si>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</si>
  <si>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</si>
  <si>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</si>
  <si>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</si>
  <si>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</si>
  <si>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</si>
  <si>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</si>
  <si>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</si>
  <si>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</si>
  <si>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</si>
  <si>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</si>
  <si>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</si>
  <si>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</si>
  <si>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</si>
  <si>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</si>
  <si>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</si>
  <si>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</si>
  <si>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</si>
  <si>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</si>
  <si>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</si>
  <si>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</si>
  <si>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</si>
  <si>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</si>
  <si>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</si>
  <si>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</si>
  <si>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</si>
  <si>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</si>
  <si>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</si>
  <si>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</si>
  <si>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</si>
  <si>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</si>
  <si>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</si>
  <si>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</si>
  <si>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</si>
  <si>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</si>
  <si>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</si>
  <si>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</si>
  <si>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</si>
  <si>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</si>
  <si>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</si>
  <si>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</si>
  <si>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</si>
  <si>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</si>
  <si>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</si>
  <si>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</si>
  <si>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</si>
  <si>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</si>
  <si>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</si>
  <si>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</si>
  <si>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</si>
  <si>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</si>
  <si>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</si>
  <si>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</si>
  <si>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</si>
  <si>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</si>
  <si>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</si>
  <si>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</si>
  <si>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</si>
  <si>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</si>
  <si>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</si>
  <si>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</si>
  <si>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</si>
  <si>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</si>
  <si>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</si>
  <si>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</si>
  <si>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</si>
  <si>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</si>
  <si>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</si>
  <si>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</si>
  <si>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</si>
  <si>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</si>
  <si>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</si>
  <si>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</si>
  <si>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</si>
  <si>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</si>
  <si>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</si>
  <si>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</si>
  <si>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</si>
  <si>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</si>
  <si>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</si>
  <si>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</si>
  <si>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</si>
  <si>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</si>
  <si>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</si>
  <si>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</si>
  <si>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</si>
  <si>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</si>
  <si>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</si>
  <si>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</si>
  <si>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</si>
  <si>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</si>
  <si>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</si>
  <si>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</si>
  <si>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</si>
  <si>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</si>
  <si>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</si>
  <si>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</si>
  <si>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</si>
  <si>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</si>
  <si>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</si>
  <si>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</si>
  <si>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</si>
  <si>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</si>
  <si>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</si>
  <si>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</si>
  <si>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</si>
  <si>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</si>
  <si>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</si>
  <si>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</si>
  <si>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</si>
  <si>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</si>
  <si>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</si>
  <si>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</si>
  <si>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</si>
  <si>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</si>
  <si>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</si>
  <si>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</si>
  <si>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</si>
  <si>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</si>
  <si>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</si>
  <si>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</si>
  <si>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</si>
  <si>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</si>
  <si>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</si>
  <si>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</si>
  <si>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</si>
  <si>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</si>
  <si>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</si>
  <si>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</si>
  <si>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</si>
  <si>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</si>
  <si>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</si>
  <si>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</si>
  <si>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</si>
  <si>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</si>
  <si>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</si>
  <si>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</si>
  <si>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</si>
  <si>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</si>
  <si>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</si>
  <si>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</si>
  <si>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</si>
  <si>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</si>
  <si>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</si>
  <si>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</si>
  <si>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</si>
  <si>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</si>
  <si>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</si>
  <si>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</si>
  <si>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</si>
  <si>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</si>
  <si>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</si>
  <si>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</si>
  <si>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</si>
  <si>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</si>
  <si>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</si>
  <si>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</si>
  <si>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</si>
  <si>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</si>
  <si>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</si>
  <si>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</si>
  <si>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</si>
  <si>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</si>
  <si>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</si>
  <si>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</si>
  <si>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</si>
  <si>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</si>
  <si>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</si>
  <si>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</si>
  <si>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</si>
  <si>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</si>
  <si>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</si>
  <si>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</si>
  <si>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</si>
  <si>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</si>
  <si>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</si>
  <si>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</si>
  <si>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</si>
  <si>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</si>
  <si>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</si>
  <si>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</si>
  <si>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</si>
  <si>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</si>
  <si>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</si>
  <si>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</si>
  <si>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</si>
  <si>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</si>
  <si>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</si>
  <si>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</si>
  <si>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</si>
  <si>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</si>
  <si>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</si>
  <si>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</si>
  <si>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</si>
  <si>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</si>
  <si>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</si>
  <si>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</si>
  <si>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</si>
  <si>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</si>
  <si>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</si>
  <si>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</si>
  <si>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</si>
  <si>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</si>
  <si>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</si>
  <si>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</si>
  <si>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</si>
  <si>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</si>
  <si>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</si>
  <si>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</si>
  <si>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</si>
  <si>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</si>
  <si>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</si>
  <si>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</si>
  <si>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</si>
  <si>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</si>
  <si>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</si>
  <si>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</si>
  <si>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</si>
  <si>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</si>
  <si>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</si>
  <si>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</si>
  <si>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</si>
  <si>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</si>
  <si>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</si>
  <si>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</si>
  <si>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</si>
  <si>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</si>
  <si>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</si>
  <si>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</si>
  <si>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</si>
  <si>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</si>
  <si>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</si>
  <si>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</si>
  <si>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</si>
  <si>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</si>
  <si>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</si>
  <si>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</si>
  <si>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</si>
  <si>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</si>
  <si>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</si>
  <si>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</si>
  <si>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</si>
  <si>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</si>
  <si>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</si>
  <si>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</si>
  <si>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</si>
  <si>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</si>
  <si>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</si>
  <si>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</si>
  <si>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</si>
  <si>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</si>
  <si>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</si>
  <si>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</si>
  <si>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</si>
  <si>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</si>
  <si>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</si>
  <si>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</si>
  <si>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</si>
  <si>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</si>
  <si>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</si>
  <si>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</si>
  <si>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</si>
  <si>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</si>
  <si>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</si>
  <si>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</si>
  <si>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</si>
  <si>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</si>
  <si>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</si>
  <si>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</si>
  <si>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</si>
  <si>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</si>
  <si>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</si>
  <si>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</si>
  <si>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</si>
  <si>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</si>
  <si>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</si>
  <si>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</si>
  <si>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</si>
  <si>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</si>
  <si>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</si>
  <si>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</si>
  <si>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</si>
  <si>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</si>
  <si>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</si>
  <si>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</si>
  <si>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</si>
  <si>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</si>
  <si>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</si>
  <si>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</si>
  <si>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</si>
  <si>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</si>
  <si>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</si>
  <si>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</si>
  <si>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</si>
  <si>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</si>
  <si>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</si>
  <si>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</si>
  <si>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</si>
  <si>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</si>
  <si>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</si>
  <si>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</si>
  <si>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</si>
  <si>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</si>
  <si>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</si>
  <si>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</si>
  <si>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</si>
  <si>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</si>
  <si>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</si>
  <si>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</si>
  <si>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</si>
  <si>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</si>
  <si>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</si>
  <si>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</si>
  <si>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</si>
  <si>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</si>
  <si>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</si>
  <si>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</si>
  <si>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</si>
  <si>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</si>
  <si>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</si>
  <si>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</si>
  <si>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</si>
  <si>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</si>
  <si>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</si>
  <si>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</si>
  <si>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</si>
  <si>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</si>
  <si>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</si>
  <si>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</si>
  <si>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</si>
  <si>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</si>
  <si>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</si>
  <si>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</si>
  <si>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</si>
  <si>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</si>
  <si>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</si>
  <si>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</si>
  <si>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</si>
  <si>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</si>
  <si>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</si>
  <si>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</si>
  <si>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</si>
  <si>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</si>
  <si>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</si>
  <si>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</si>
  <si>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</si>
  <si>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</si>
  <si>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</si>
  <si>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</si>
  <si>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</si>
  <si>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</si>
  <si>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</si>
  <si>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</si>
  <si>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</si>
  <si>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</si>
  <si>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</si>
  <si>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</si>
  <si>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</si>
  <si>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</si>
  <si>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</si>
  <si>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</si>
  <si>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</si>
  <si>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</si>
  <si>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</si>
  <si>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</si>
  <si>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</si>
  <si>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</si>
  <si>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</si>
  <si>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</si>
  <si>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</si>
  <si>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</si>
  <si>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</si>
  <si>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</si>
  <si>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</si>
  <si>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</si>
  <si>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</si>
  <si>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</si>
  <si>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</si>
  <si>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</si>
  <si>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</si>
  <si>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</si>
  <si>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</si>
  <si>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</si>
  <si>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</si>
  <si>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</si>
  <si>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</si>
  <si>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</si>
  <si>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</si>
  <si>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</si>
  <si>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</si>
  <si>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</si>
  <si>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</si>
  <si>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</si>
  <si>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</si>
  <si>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</si>
  <si>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</si>
  <si>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</si>
  <si>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</si>
  <si>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</si>
  <si>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</si>
  <si>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</si>
  <si>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</si>
  <si>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</si>
  <si>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</si>
  <si>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</si>
  <si>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</si>
  <si>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</si>
  <si>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</si>
  <si>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</si>
  <si>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</si>
  <si>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</si>
  <si>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</si>
  <si>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</si>
  <si>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</si>
  <si>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</si>
  <si>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</si>
  <si>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</si>
  <si>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</si>
  <si>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</si>
  <si>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</si>
  <si>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</si>
  <si>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</si>
  <si>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</si>
  <si>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</si>
  <si>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</si>
  <si>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</si>
  <si>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</si>
  <si>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</si>
  <si>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</si>
  <si>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</si>
  <si>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</si>
  <si>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</si>
  <si>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</si>
  <si>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</si>
  <si>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</si>
  <si>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</si>
  <si>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</si>
  <si>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</si>
  <si>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</si>
  <si>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</si>
  <si>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</si>
  <si>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</si>
  <si>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</si>
  <si>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</si>
  <si>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</si>
  <si>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</si>
  <si>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</si>
  <si>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</si>
  <si>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</si>
  <si>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</si>
  <si>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</si>
  <si>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</si>
  <si>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</si>
  <si>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</si>
  <si>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</si>
  <si>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</si>
  <si>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</si>
  <si>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</si>
  <si>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</si>
  <si>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</si>
  <si>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</si>
  <si>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</si>
  <si>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</si>
  <si>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</si>
  <si>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</si>
  <si>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</si>
  <si>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</si>
  <si>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</si>
  <si>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</si>
  <si>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</si>
  <si>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</si>
  <si>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</si>
  <si>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</si>
  <si>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</si>
  <si>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</si>
  <si>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</si>
  <si>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</si>
  <si>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</si>
  <si>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</si>
  <si>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</si>
  <si>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</si>
  <si>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</si>
  <si>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</si>
  <si>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</si>
  <si>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</si>
  <si>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</si>
  <si>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</si>
  <si>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</si>
  <si>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</si>
  <si>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</si>
  <si>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</si>
  <si>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</si>
  <si>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</si>
  <si>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</si>
  <si>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</si>
  <si>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</si>
  <si>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</si>
  <si>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</si>
  <si>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</si>
  <si>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</si>
  <si>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</si>
  <si>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</si>
  <si>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</si>
  <si>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</si>
  <si>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</si>
  <si>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</si>
  <si>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</si>
  <si>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</si>
  <si>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</si>
  <si>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</si>
  <si>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</si>
  <si>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</si>
  <si>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</si>
  <si>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</si>
  <si>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</si>
  <si>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</si>
  <si>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</si>
  <si>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</si>
  <si>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</si>
  <si>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</si>
  <si>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</si>
  <si>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</si>
  <si>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</si>
  <si>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</si>
  <si>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</si>
  <si>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</si>
  <si>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</si>
  <si>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</si>
  <si>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</si>
  <si>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</si>
  <si>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</si>
  <si>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</si>
  <si>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</si>
  <si>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</si>
  <si>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</si>
  <si>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</si>
  <si>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</si>
  <si>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</si>
  <si>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</si>
  <si>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</si>
  <si>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</si>
  <si>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</si>
  <si>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</si>
  <si>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</si>
  <si>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</si>
  <si>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</si>
  <si>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</si>
  <si>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</si>
  <si>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</si>
  <si>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</si>
  <si>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</si>
  <si>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</si>
  <si>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</si>
  <si>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</si>
  <si>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</si>
  <si>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</si>
  <si>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</si>
  <si>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</si>
  <si>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</si>
  <si>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</si>
  <si>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</si>
  <si>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</si>
  <si>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</si>
  <si>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</si>
  <si>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</si>
  <si>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</si>
  <si>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</si>
  <si>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</si>
  <si>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</si>
  <si>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</si>
  <si>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</si>
  <si>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</si>
  <si>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</si>
  <si>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</si>
  <si>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</si>
  <si>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</si>
  <si>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</si>
  <si>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</si>
  <si>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</si>
  <si>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</si>
  <si>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</si>
  <si>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</si>
  <si>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</si>
  <si>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</si>
  <si>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</si>
  <si>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</si>
  <si>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</si>
  <si>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</si>
  <si>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</si>
  <si>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</si>
  <si>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</si>
  <si>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</si>
  <si>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</si>
  <si>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</si>
  <si>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</si>
  <si>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</si>
  <si>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</si>
  <si>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</si>
  <si>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</si>
  <si>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</si>
  <si>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</si>
  <si>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</si>
  <si>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</si>
  <si>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</si>
  <si>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</si>
  <si>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</si>
  <si>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</si>
  <si>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</si>
  <si>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</si>
  <si>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</si>
  <si>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</si>
  <si>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</si>
  <si>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</si>
  <si>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</si>
  <si>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</si>
  <si>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</si>
  <si>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</si>
  <si>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</si>
  <si>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</si>
  <si>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</si>
  <si>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</si>
  <si>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</si>
  <si>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</si>
  <si>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</si>
  <si>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</si>
  <si>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</si>
  <si>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</si>
  <si>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</si>
  <si>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</si>
  <si>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</si>
  <si>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</si>
  <si>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</si>
  <si>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</si>
  <si>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</si>
  <si>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</si>
  <si>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</si>
  <si>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</si>
  <si>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</si>
  <si>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</si>
  <si>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</si>
  <si>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</si>
  <si>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</si>
  <si>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</si>
  <si>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</si>
  <si>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</si>
  <si>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</si>
  <si>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</si>
  <si>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</si>
  <si>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</si>
  <si>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</si>
  <si>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</si>
  <si>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</si>
  <si>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</si>
  <si>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</si>
  <si>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</si>
  <si>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</si>
  <si>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</si>
  <si>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</si>
  <si>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</si>
  <si>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</si>
  <si>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</si>
  <si>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</si>
  <si>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</si>
  <si>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</si>
  <si>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</si>
  <si>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</si>
  <si>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</si>
  <si>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</si>
  <si>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</si>
  <si>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</si>
  <si>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</si>
  <si>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</si>
  <si>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</si>
  <si>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</si>
  <si>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</si>
  <si>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</si>
  <si>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</si>
  <si>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</si>
  <si>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</si>
  <si>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</si>
  <si>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</si>
  <si>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</si>
  <si>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</si>
  <si>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</si>
  <si>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</si>
  <si>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</si>
  <si>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</si>
  <si>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</si>
  <si>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</si>
  <si>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</si>
  <si>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</si>
  <si>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</si>
  <si>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</si>
  <si>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</si>
  <si>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</si>
  <si>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</si>
  <si>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</si>
  <si>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</si>
  <si>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</si>
  <si>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</si>
  <si>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</si>
  <si>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</si>
  <si>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</si>
  <si>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</si>
  <si>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</si>
  <si>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</si>
  <si>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</si>
  <si>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</si>
  <si>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</si>
  <si>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</si>
  <si>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</si>
  <si>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</si>
  <si>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</si>
  <si>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</si>
  <si>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</si>
  <si>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</si>
  <si>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</si>
  <si>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</si>
  <si>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</si>
  <si>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</si>
  <si>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</si>
  <si>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</si>
  <si>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</si>
  <si>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</si>
  <si>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</si>
  <si>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</si>
  <si>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</si>
  <si>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</si>
  <si>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</si>
  <si>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</si>
  <si>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</si>
  <si>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</si>
  <si>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</si>
  <si>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</si>
  <si>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</si>
  <si>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</si>
  <si>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</si>
  <si>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</si>
  <si>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</si>
  <si>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</si>
  <si>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</si>
  <si>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</si>
  <si>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</si>
  <si>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</si>
  <si>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</si>
  <si>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</si>
  <si>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</si>
  <si>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</si>
  <si>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</si>
  <si>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</si>
  <si>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</si>
  <si>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</si>
  <si>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</si>
  <si>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</si>
  <si>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</si>
  <si>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</si>
  <si>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</si>
  <si>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</si>
  <si>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</si>
  <si>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</si>
  <si>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</si>
  <si>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</si>
  <si>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</si>
  <si>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</si>
  <si>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</si>
  <si>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</si>
  <si>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</si>
  <si>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</si>
  <si>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</si>
  <si>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</si>
  <si>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</si>
  <si>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</si>
  <si>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</si>
  <si>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</si>
  <si>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</si>
  <si>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</si>
  <si>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</si>
  <si>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</si>
  <si>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</si>
  <si>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</si>
  <si>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</si>
  <si>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</si>
  <si>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</si>
  <si>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</si>
  <si>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</si>
  <si>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</si>
  <si>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</si>
  <si>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</si>
  <si>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</si>
  <si>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</si>
  <si>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</si>
  <si>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</si>
  <si>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</si>
  <si>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</si>
  <si>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</si>
  <si>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</si>
  <si>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</si>
  <si>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</si>
  <si>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</si>
  <si>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</si>
  <si>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</si>
  <si>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</si>
  <si>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</si>
  <si>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</si>
  <si>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</si>
  <si>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</si>
  <si>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</si>
  <si>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</si>
  <si>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</si>
  <si>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</si>
  <si>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</si>
  <si>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</si>
  <si>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</si>
  <si>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</si>
  <si>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</si>
  <si>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</si>
  <si>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</si>
  <si>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</si>
  <si>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</si>
  <si>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</si>
  <si>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</si>
  <si>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</si>
  <si>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</si>
  <si>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</si>
  <si>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</si>
  <si>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</si>
  <si>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</si>
  <si>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</si>
  <si>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</si>
  <si>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</si>
  <si>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</si>
  <si>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</si>
  <si>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</si>
  <si>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</si>
  <si>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</si>
  <si>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</si>
  <si>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</si>
  <si>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</si>
  <si>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</si>
  <si>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</si>
  <si>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</si>
  <si>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</si>
  <si>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</si>
  <si>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</si>
  <si>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</si>
  <si>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</si>
  <si>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</si>
  <si>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</si>
  <si>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</si>
  <si>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</si>
  <si>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</si>
  <si>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</si>
  <si>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</si>
  <si>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</si>
  <si>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</si>
  <si>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</si>
  <si>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</si>
  <si>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</si>
  <si>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</si>
  <si>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</si>
  <si>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</si>
  <si>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</si>
  <si>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</si>
  <si>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</si>
  <si>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</si>
  <si>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</si>
  <si>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</si>
  <si>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</si>
  <si>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</si>
  <si>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</si>
  <si>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</si>
  <si>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</si>
  <si>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</si>
  <si>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</si>
  <si>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</si>
  <si>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</si>
  <si>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</si>
  <si>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</si>
  <si>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</si>
  <si>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</si>
  <si>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</si>
  <si>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</si>
  <si>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</si>
  <si>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</si>
  <si>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</si>
  <si>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</si>
  <si>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</si>
  <si>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</si>
  <si>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</si>
  <si>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</si>
  <si>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</si>
  <si>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</si>
  <si>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</si>
  <si>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</si>
  <si>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</si>
  <si>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</si>
  <si>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</si>
  <si>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</si>
  <si>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</si>
  <si>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</si>
  <si>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</si>
  <si>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</si>
  <si>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</si>
  <si>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</si>
  <si>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</si>
  <si>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</si>
  <si>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</si>
  <si>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</si>
  <si>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</si>
  <si>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</si>
  <si>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</si>
  <si>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</si>
  <si>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</si>
  <si>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</si>
  <si>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</si>
  <si>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</si>
  <si>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</si>
  <si>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</si>
  <si>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</si>
  <si>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</si>
  <si>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</si>
  <si>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</si>
  <si>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</si>
  <si>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</si>
  <si>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</si>
  <si>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</si>
  <si>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</si>
  <si>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</si>
  <si>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</si>
  <si>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</si>
  <si>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</si>
  <si>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</si>
  <si>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</si>
  <si>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</si>
  <si>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</si>
  <si>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</si>
  <si>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</si>
  <si>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</si>
  <si>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</si>
  <si>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</si>
  <si>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</si>
  <si>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</si>
  <si>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</si>
  <si>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</si>
  <si>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</si>
  <si>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</si>
  <si>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</si>
  <si>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</si>
  <si>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</si>
  <si>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</si>
  <si>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</si>
  <si>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</si>
  <si>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</si>
  <si>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</si>
  <si>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</si>
  <si>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</si>
  <si>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</si>
  <si>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</si>
  <si>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</si>
  <si>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</si>
  <si>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</si>
  <si>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</si>
  <si>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</si>
  <si>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</si>
  <si>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</si>
  <si>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</si>
  <si>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</si>
  <si>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</si>
  <si>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</si>
  <si>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</si>
  <si>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</si>
  <si>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</si>
  <si>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</si>
  <si>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</si>
  <si>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</si>
  <si>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</si>
  <si>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</si>
  <si>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</si>
  <si>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</si>
  <si>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</si>
  <si>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</si>
  <si>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</si>
  <si>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</si>
  <si>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</si>
  <si>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</si>
  <si>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</si>
  <si>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</si>
  <si>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</si>
  <si>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</si>
  <si>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</si>
  <si>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</si>
  <si>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</si>
  <si>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</si>
  <si>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</si>
  <si>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</si>
  <si>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</si>
  <si>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</si>
  <si>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</si>
  <si>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</si>
  <si>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</si>
  <si>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</si>
  <si>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</si>
  <si>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</si>
  <si>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</si>
  <si>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</si>
  <si>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</si>
  <si>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</si>
  <si>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</si>
  <si>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</si>
  <si>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</si>
  <si>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</si>
  <si>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</si>
  <si>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</si>
  <si>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</si>
  <si>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</si>
  <si>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</si>
  <si>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</si>
  <si>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</si>
  <si>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</si>
  <si>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</si>
  <si>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</si>
  <si>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</si>
  <si>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</si>
  <si>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</si>
  <si>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</si>
  <si>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</si>
  <si>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</si>
  <si>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</si>
  <si>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</si>
  <si>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</si>
  <si>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</si>
  <si>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</si>
  <si>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</si>
  <si>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</si>
  <si>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</si>
  <si>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</si>
  <si>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</si>
  <si>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</si>
  <si>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</si>
  <si>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</si>
  <si>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</si>
  <si>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</si>
  <si>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</si>
  <si>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</si>
  <si>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</si>
  <si>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</si>
  <si>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</si>
  <si>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</si>
  <si>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</si>
  <si>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</si>
  <si>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</si>
  <si>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</si>
  <si>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</si>
  <si>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</si>
  <si>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</si>
  <si>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</si>
  <si>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</si>
  <si>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</si>
  <si>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</si>
  <si>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</si>
  <si>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</si>
  <si>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</si>
  <si>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</si>
  <si>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</si>
  <si>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</si>
  <si>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</si>
  <si>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</si>
  <si>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</si>
  <si>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</si>
  <si>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</si>
  <si>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</si>
  <si>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</si>
  <si>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</si>
  <si>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</si>
  <si>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</si>
  <si>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</si>
  <si>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</si>
  <si>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</si>
  <si>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</si>
  <si>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</si>
  <si>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</si>
  <si>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</si>
  <si>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</si>
  <si>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</si>
  <si>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</si>
  <si>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</si>
  <si>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</si>
  <si>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</si>
  <si>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</si>
  <si>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</si>
  <si>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</si>
  <si>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</si>
  <si>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</si>
  <si>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</si>
  <si>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</si>
  <si>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</si>
  <si>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</si>
  <si>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</si>
  <si>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</si>
  <si>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</si>
  <si>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</si>
  <si>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</si>
  <si>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</si>
  <si>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</si>
  <si>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</si>
  <si>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</si>
  <si>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</si>
  <si>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</si>
  <si>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</si>
  <si>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</si>
  <si>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</si>
  <si>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</si>
  <si>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</si>
  <si>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</si>
  <si>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</si>
  <si>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</si>
  <si>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</si>
  <si>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</si>
  <si>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</si>
  <si>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</si>
  <si>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</si>
  <si>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</si>
  <si>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</si>
  <si>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</si>
  <si>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</si>
  <si>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</si>
  <si>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</si>
  <si>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</si>
  <si>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</si>
  <si>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</si>
  <si>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</si>
  <si>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</si>
  <si>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</si>
  <si>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</si>
  <si>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</si>
  <si>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</si>
  <si>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</si>
  <si>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</si>
  <si>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</si>
  <si>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</si>
  <si>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</si>
  <si>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</si>
  <si>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</si>
  <si>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</si>
  <si>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</si>
  <si>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</si>
  <si>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</si>
  <si>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</si>
  <si>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</si>
  <si>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</si>
  <si>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</si>
  <si>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</si>
  <si>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</si>
  <si>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</si>
  <si>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</si>
  <si>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</si>
  <si>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</si>
  <si>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</si>
  <si>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</si>
  <si>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</si>
  <si>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</si>
  <si>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</si>
  <si>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</si>
  <si>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</si>
  <si>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</si>
  <si>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</si>
  <si>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</si>
  <si>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</si>
  <si>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</si>
  <si>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</si>
  <si>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</si>
  <si>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</si>
  <si>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</si>
  <si>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</si>
  <si>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</si>
  <si>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</si>
  <si>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</si>
  <si>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</si>
  <si>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</si>
  <si>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</si>
  <si>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</si>
  <si>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</si>
  <si>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</si>
  <si>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</si>
  <si>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</si>
  <si>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</si>
  <si>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</si>
  <si>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</si>
  <si>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</si>
  <si>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</si>
  <si>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</si>
  <si>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</si>
  <si>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</si>
  <si>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</si>
  <si>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</si>
  <si>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</si>
  <si>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</si>
  <si>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</si>
  <si>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</si>
  <si>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</si>
  <si>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</si>
  <si>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</si>
  <si>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</si>
  <si>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</si>
  <si>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</si>
  <si>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</si>
  <si>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</si>
  <si>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</si>
  <si>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</si>
  <si>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</si>
  <si>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</si>
  <si>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</si>
  <si>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</si>
  <si>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</si>
  <si>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</si>
  <si>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</si>
  <si>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</si>
  <si>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</si>
  <si>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</si>
  <si>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</si>
  <si>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</si>
  <si>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</si>
  <si>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</si>
  <si>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</si>
  <si>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</si>
  <si>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</si>
  <si>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</si>
  <si>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</si>
  <si>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</si>
  <si>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</si>
  <si>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</si>
  <si>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</si>
  <si>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</si>
  <si>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</si>
  <si>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</si>
  <si>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</si>
  <si>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</si>
  <si>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</si>
  <si>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</si>
  <si>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</si>
  <si>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</si>
  <si>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</si>
  <si>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</si>
  <si>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</si>
  <si>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</si>
  <si>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</si>
  <si>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</si>
  <si>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</si>
  <si>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</si>
  <si>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</si>
  <si>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</si>
  <si>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</si>
  <si>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</si>
  <si>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</si>
  <si>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</si>
  <si>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</si>
  <si>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</si>
  <si>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</si>
  <si>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</si>
  <si>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</si>
  <si>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</si>
  <si>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</si>
  <si>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</si>
  <si>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</si>
  <si>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</si>
  <si>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</si>
  <si>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</si>
  <si>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</si>
  <si>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</si>
  <si>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</si>
  <si>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</si>
  <si>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</si>
  <si>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</si>
  <si>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</si>
  <si>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</si>
  <si>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</si>
  <si>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</si>
  <si>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</si>
  <si>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</si>
  <si>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</si>
  <si>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</si>
  <si>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</si>
  <si>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</si>
  <si>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</si>
  <si>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</si>
  <si>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</si>
  <si>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</si>
  <si>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</si>
  <si>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</si>
  <si>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</si>
  <si>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</si>
  <si>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</si>
  <si>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</si>
  <si>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</si>
  <si>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</si>
  <si>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</si>
  <si>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</si>
  <si>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</si>
  <si>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</si>
  <si>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</si>
  <si>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</si>
  <si>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</si>
  <si>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</si>
  <si>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</si>
  <si>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</si>
  <si>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</si>
  <si>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</si>
  <si>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</si>
  <si>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</si>
  <si>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</si>
  <si>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</si>
  <si>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</si>
  <si>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</si>
  <si>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</si>
  <si>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</si>
  <si>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</si>
  <si>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</si>
  <si>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</si>
  <si>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</si>
  <si>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</si>
  <si>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</si>
  <si>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</si>
  <si>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</si>
  <si>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</si>
  <si>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</si>
  <si>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</si>
  <si>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</si>
  <si>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</si>
  <si>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</si>
  <si>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</si>
  <si>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</si>
  <si>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</si>
  <si>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</si>
  <si>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</si>
  <si>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</si>
  <si>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</si>
  <si>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</si>
  <si>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</si>
  <si>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</si>
  <si>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</si>
  <si>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</si>
  <si>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</si>
  <si>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</si>
  <si>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</si>
  <si>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</si>
  <si>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</si>
  <si>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</si>
  <si>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</si>
  <si>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</si>
  <si>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</si>
  <si>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</si>
  <si>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</si>
  <si>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</si>
  <si>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</si>
  <si>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</si>
  <si>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</si>
  <si>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</si>
  <si>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</si>
  <si>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</si>
  <si>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</si>
  <si>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</si>
  <si>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</si>
  <si>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</si>
  <si>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</si>
  <si>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</si>
  <si>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</si>
  <si>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</si>
  <si>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</si>
  <si>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</si>
  <si>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</si>
  <si>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</si>
  <si>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</si>
  <si>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</si>
  <si>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</si>
  <si>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</si>
  <si>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</si>
  <si>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</si>
  <si>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</si>
  <si>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</si>
  <si>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</si>
  <si>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</si>
  <si>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</si>
  <si>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</si>
  <si>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</si>
  <si>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</si>
  <si>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</si>
  <si>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</si>
  <si>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</si>
  <si>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</si>
  <si>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</si>
  <si>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</si>
  <si>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</si>
  <si>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</si>
  <si>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</si>
  <si>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</si>
  <si>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</si>
  <si>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</si>
  <si>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</si>
  <si>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</si>
  <si>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</si>
  <si>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</si>
  <si>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</si>
  <si>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</si>
  <si>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</si>
  <si>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</si>
  <si>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</si>
  <si>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</si>
  <si>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</si>
  <si>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</si>
  <si>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</si>
  <si>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</si>
  <si>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</si>
  <si>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</si>
  <si>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</si>
  <si>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</si>
  <si>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</si>
  <si>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</si>
  <si>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</si>
  <si>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</si>
  <si>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</si>
  <si>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</si>
  <si>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</si>
  <si>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</si>
  <si>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</si>
  <si>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</si>
  <si>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</si>
  <si>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</si>
  <si>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</si>
  <si>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</si>
  <si>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</si>
  <si>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</si>
  <si>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</si>
  <si>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</si>
  <si>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</si>
  <si>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</si>
  <si>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</si>
  <si>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</si>
  <si>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</si>
  <si>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</si>
  <si>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</si>
  <si>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</si>
  <si>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</si>
  <si>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</si>
  <si>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</si>
  <si>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</si>
  <si>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</si>
  <si>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</si>
  <si>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</si>
  <si>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</si>
  <si>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</si>
  <si>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</si>
  <si>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</si>
  <si>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</si>
  <si>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</si>
  <si>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</si>
  <si>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</si>
  <si>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</si>
  <si>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</si>
  <si>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</si>
  <si>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</si>
  <si>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</si>
  <si>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</si>
  <si>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</si>
  <si>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</si>
  <si>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</si>
  <si>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</si>
  <si>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</si>
  <si>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</si>
  <si>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</si>
  <si>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</si>
  <si>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</si>
  <si>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</si>
  <si>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</si>
  <si>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</si>
  <si>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</si>
  <si>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</si>
  <si>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</si>
  <si>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</si>
  <si>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</si>
  <si>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</si>
  <si>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</si>
  <si>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</si>
  <si>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</si>
  <si>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</si>
  <si>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</si>
  <si>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</si>
  <si>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</si>
  <si>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</si>
  <si>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</si>
  <si>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</si>
  <si>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</si>
  <si>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</si>
  <si>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</si>
  <si>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</si>
  <si>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</si>
  <si>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</si>
  <si>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</si>
  <si>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</si>
  <si>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</si>
  <si>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</si>
  <si>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</si>
  <si>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</si>
  <si>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</si>
  <si>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</si>
  <si>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</si>
  <si>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</si>
  <si>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</si>
  <si>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</si>
  <si>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</si>
  <si>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</si>
  <si>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</si>
  <si>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</si>
  <si>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</si>
  <si>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</si>
  <si>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</si>
  <si>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</si>
  <si>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</si>
  <si>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</si>
  <si>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</si>
  <si>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</si>
  <si>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</si>
  <si>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</si>
  <si>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</si>
  <si>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</si>
  <si>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</si>
  <si>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</si>
  <si>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</si>
  <si>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</si>
  <si>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</si>
  <si>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</si>
  <si>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</si>
  <si>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</si>
  <si>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</si>
  <si>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</si>
  <si>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</si>
  <si>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</si>
  <si>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</si>
  <si>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</si>
  <si>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</si>
  <si>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</si>
  <si>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</si>
  <si>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</si>
  <si>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</si>
  <si>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</si>
  <si>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</si>
  <si>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</si>
  <si>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</si>
  <si>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</si>
  <si>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</si>
  <si>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</si>
  <si>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</si>
  <si>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</si>
  <si>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</si>
  <si>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</si>
  <si>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</si>
  <si>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</si>
  <si>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</si>
  <si>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</si>
  <si>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</si>
  <si>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</si>
  <si>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</si>
  <si>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</si>
  <si>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</si>
  <si>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</si>
  <si>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</si>
  <si>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</si>
  <si>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</si>
  <si>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</si>
  <si>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</si>
  <si>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</si>
  <si>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</si>
  <si>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</si>
  <si>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</si>
  <si>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</si>
  <si>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</si>
  <si>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</si>
  <si>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</si>
  <si>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</si>
  <si>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</si>
  <si>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</si>
  <si>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</si>
  <si>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</si>
  <si>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</si>
  <si>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</si>
  <si>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</si>
  <si>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</si>
  <si>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</si>
  <si>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</si>
  <si>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</si>
  <si>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</si>
  <si>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</si>
  <si>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</si>
  <si>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</si>
  <si>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</si>
  <si>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</si>
  <si>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</si>
  <si>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</si>
  <si>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</si>
  <si>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</si>
  <si>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</si>
  <si>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</si>
  <si>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</si>
  <si>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</si>
  <si>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</si>
  <si>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</si>
  <si>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</si>
  <si>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</si>
  <si>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</si>
  <si>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</si>
  <si>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</si>
  <si>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</si>
  <si>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</si>
  <si>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</si>
  <si>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</si>
  <si>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</si>
  <si>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</si>
  <si>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</si>
  <si>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</si>
  <si>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</si>
  <si>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</si>
  <si>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</si>
  <si>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</si>
  <si>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</si>
  <si>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</si>
  <si>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</si>
  <si>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</si>
  <si>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</si>
  <si>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</si>
  <si>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</si>
  <si>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</si>
  <si>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</si>
  <si>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</si>
  <si>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</si>
  <si>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</si>
  <si>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</si>
  <si>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</si>
  <si>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</si>
  <si>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</si>
  <si>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</si>
  <si>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</si>
  <si>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</si>
  <si>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</si>
  <si>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</si>
  <si>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</si>
  <si>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</si>
  <si>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</si>
  <si>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</si>
  <si>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</si>
  <si>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</si>
  <si>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</si>
  <si>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</si>
  <si>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</si>
  <si>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</si>
  <si>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</si>
  <si>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</si>
  <si>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</si>
  <si>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</si>
  <si>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</si>
  <si>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</si>
  <si>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</si>
  <si>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</si>
  <si>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</si>
  <si>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</si>
  <si>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</si>
  <si>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</si>
  <si>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</si>
  <si>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</si>
  <si>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</si>
  <si>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</si>
  <si>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</si>
  <si>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</si>
  <si>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</si>
  <si>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</si>
  <si>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</si>
  <si>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</si>
  <si>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</si>
  <si>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</si>
  <si>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</si>
  <si>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</si>
  <si>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</si>
  <si>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</si>
  <si>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</si>
  <si>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</si>
  <si>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</si>
  <si>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</si>
  <si>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</si>
  <si>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</si>
  <si>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</si>
  <si>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</si>
  <si>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</si>
  <si>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</si>
  <si>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</si>
  <si>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</si>
  <si>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</si>
  <si>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</si>
  <si>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</si>
  <si>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</si>
  <si>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</si>
  <si>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</si>
  <si>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</si>
  <si>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</si>
  <si>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</si>
  <si>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</si>
  <si>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</si>
  <si>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</si>
  <si>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</si>
  <si>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</si>
  <si>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</si>
  <si>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</si>
  <si>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</si>
  <si>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</si>
  <si>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</si>
  <si>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</si>
  <si>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</si>
  <si>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</si>
  <si>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</si>
  <si>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</si>
  <si>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</si>
  <si>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</si>
  <si>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</si>
  <si>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</si>
  <si>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</si>
  <si>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</si>
  <si>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</si>
  <si>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</si>
  <si>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</si>
  <si>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</si>
  <si>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</si>
  <si>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</si>
  <si>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</si>
  <si>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</si>
  <si>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</si>
  <si>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</si>
  <si>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</si>
  <si>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</si>
  <si>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</si>
  <si>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</si>
  <si>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</si>
  <si>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</si>
  <si>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</si>
  <si>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</si>
  <si>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</si>
  <si>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</si>
  <si>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</si>
  <si>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</si>
  <si>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</si>
  <si>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</si>
  <si>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</si>
  <si>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</si>
  <si>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</si>
  <si>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</si>
  <si>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</si>
  <si>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</si>
  <si>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</si>
  <si>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</si>
  <si>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</si>
  <si>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</si>
  <si>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</si>
  <si>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</si>
  <si>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</si>
  <si>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</si>
  <si>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</si>
  <si>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</si>
  <si>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</si>
  <si>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</si>
  <si>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</si>
  <si>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</si>
  <si>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</si>
  <si>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</si>
  <si>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</si>
  <si>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</si>
  <si>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</si>
  <si>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</si>
  <si>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</si>
  <si>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</si>
  <si>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</si>
  <si>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</si>
  <si>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</si>
  <si>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</si>
  <si>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</si>
  <si>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</si>
  <si>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</si>
  <si>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</si>
  <si>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</si>
  <si>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</si>
  <si>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</si>
  <si>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</si>
  <si>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</si>
  <si>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</si>
  <si>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</si>
  <si>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</si>
  <si>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</si>
  <si>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</si>
  <si>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</si>
  <si>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</si>
  <si>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</si>
  <si>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</si>
  <si>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</si>
  <si>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</si>
  <si>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</si>
  <si>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</si>
  <si>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</si>
  <si>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</si>
  <si>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</si>
  <si>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</si>
  <si>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</si>
  <si>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</si>
  <si>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</si>
  <si>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</si>
  <si>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</si>
  <si>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</si>
  <si>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</si>
  <si>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</si>
  <si>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</si>
  <si>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</si>
  <si>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</si>
  <si>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</si>
  <si>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</si>
  <si>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</si>
  <si>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</si>
  <si>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</si>
  <si>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</si>
  <si>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</si>
  <si>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</si>
  <si>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</si>
  <si>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</si>
  <si>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</si>
  <si>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</si>
  <si>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</si>
  <si>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</si>
  <si>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</si>
  <si>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</si>
  <si>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</si>
  <si>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</si>
  <si>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</si>
  <si>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</si>
  <si>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</si>
  <si>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</si>
  <si>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</si>
  <si>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</si>
  <si>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</si>
  <si>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</si>
  <si>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</si>
  <si>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</si>
  <si>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</si>
  <si>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</si>
  <si>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</si>
  <si>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</si>
  <si>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</si>
  <si>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</si>
  <si>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</si>
  <si>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</si>
  <si>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</si>
  <si>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</si>
  <si>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</si>
  <si>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</si>
  <si>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</si>
  <si>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</si>
  <si>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</si>
  <si>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</si>
  <si>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</si>
  <si>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</si>
  <si>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</si>
  <si>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</si>
  <si>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</si>
  <si>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</si>
  <si>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</si>
  <si>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</si>
  <si>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</si>
  <si>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</si>
  <si>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</si>
  <si>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</si>
  <si>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</si>
  <si>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</si>
  <si>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</si>
  <si>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</si>
  <si>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</si>
  <si>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</si>
  <si>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</si>
  <si>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</si>
  <si>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</si>
  <si>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</si>
  <si>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</si>
  <si>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</si>
  <si>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</si>
  <si>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</si>
  <si>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</si>
  <si>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</si>
  <si>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</si>
  <si>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</si>
  <si>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</si>
  <si>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</si>
  <si>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</si>
  <si>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</si>
  <si>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</si>
  <si>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</si>
  <si>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</si>
  <si>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</si>
  <si>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</si>
  <si>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</si>
  <si>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</si>
  <si>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</si>
  <si>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</si>
  <si>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</si>
  <si>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</si>
  <si>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</si>
  <si>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</si>
  <si>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</si>
  <si>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</si>
  <si>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</si>
  <si>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</si>
  <si>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</si>
  <si>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</si>
  <si>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</si>
  <si>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</si>
  <si>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</si>
  <si>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</si>
  <si>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</si>
  <si>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</si>
  <si>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</si>
  <si>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</si>
  <si>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</si>
  <si>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</si>
  <si>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</si>
  <si>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</si>
  <si>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</si>
  <si>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</si>
  <si>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</si>
  <si>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</si>
  <si>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</si>
  <si>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</si>
  <si>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</si>
  <si>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</si>
  <si>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</si>
  <si>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</si>
  <si>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</si>
  <si>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</si>
  <si>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</si>
  <si>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</si>
  <si>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</si>
  <si>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</si>
  <si>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</si>
  <si>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</si>
  <si>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</si>
  <si>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</si>
  <si>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</si>
  <si>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</si>
  <si>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</si>
  <si>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</si>
  <si>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</si>
  <si>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</si>
  <si>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</si>
  <si>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</si>
  <si>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</si>
  <si>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</si>
  <si>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</si>
  <si>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</si>
  <si>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</si>
  <si>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</si>
  <si>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</si>
  <si>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</si>
  <si>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</si>
  <si>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</si>
  <si>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</si>
  <si>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</si>
  <si>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</si>
  <si>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</si>
  <si>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</si>
  <si>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</si>
  <si>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</si>
  <si>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</si>
  <si>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</si>
  <si>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</si>
  <si>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</si>
  <si>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</si>
  <si>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</si>
  <si>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</si>
  <si>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</si>
  <si>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</si>
  <si>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</si>
  <si>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</si>
  <si>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</si>
  <si>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</si>
  <si>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</si>
  <si>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</si>
  <si>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</si>
  <si>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</si>
  <si>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</si>
  <si>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</si>
  <si>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</si>
  <si>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</si>
  <si>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</si>
  <si>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</si>
  <si>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</si>
  <si>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</si>
  <si>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</si>
  <si>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</si>
  <si>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</si>
  <si>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</si>
  <si>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</si>
  <si>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</si>
  <si>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</si>
  <si>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</si>
  <si>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</si>
  <si>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</si>
  <si>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</si>
  <si>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</si>
  <si>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</si>
  <si>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</si>
  <si>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</si>
  <si>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</si>
  <si>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</si>
  <si>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</si>
  <si>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</si>
  <si>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</si>
  <si>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</si>
  <si>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</si>
  <si>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</si>
  <si>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</si>
  <si>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</si>
  <si>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</si>
  <si>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</si>
  <si>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</si>
  <si>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</si>
  <si>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</si>
  <si>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</si>
  <si>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</si>
  <si>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</si>
  <si>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</si>
  <si>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</si>
  <si>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</si>
  <si>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</si>
  <si>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</si>
  <si>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</si>
  <si>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</si>
  <si>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</si>
  <si>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</si>
  <si>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</si>
  <si>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</si>
  <si>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</si>
  <si>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</si>
  <si>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</si>
  <si>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</si>
  <si>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</si>
  <si>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</si>
  <si>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</si>
  <si>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</si>
  <si>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</si>
  <si>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</si>
  <si>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</si>
  <si>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</si>
  <si>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</si>
  <si>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</si>
  <si>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</si>
  <si>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</si>
  <si>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</si>
  <si>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</si>
  <si>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</si>
  <si>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</si>
  <si>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</si>
  <si>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</si>
  <si>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</si>
  <si>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</si>
  <si>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</si>
  <si>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</si>
  <si>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</si>
  <si>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</si>
  <si>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</si>
  <si>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</si>
  <si>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</si>
  <si>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</si>
  <si>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</si>
  <si>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</si>
  <si>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</si>
  <si>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</si>
  <si>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</si>
  <si>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</si>
  <si>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</si>
  <si>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</si>
  <si>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</si>
  <si>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</si>
  <si>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</si>
  <si>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</si>
  <si>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</si>
  <si>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</si>
  <si>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</si>
  <si>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</si>
  <si>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</si>
  <si>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</si>
  <si>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</si>
  <si>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</si>
  <si>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</si>
  <si>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</si>
  <si>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</si>
  <si>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</si>
  <si>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</si>
  <si>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</si>
  <si>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</si>
  <si>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</si>
  <si>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</si>
  <si>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</si>
  <si>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</si>
  <si>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</si>
  <si>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</si>
  <si>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</si>
  <si>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</si>
  <si>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</si>
  <si>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</si>
  <si>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</si>
  <si>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</si>
  <si>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</si>
  <si>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</si>
  <si>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</si>
  <si>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</si>
  <si>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</si>
  <si>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</si>
  <si>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</si>
  <si>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</si>
  <si>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</si>
  <si>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</si>
  <si>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</si>
  <si>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</si>
  <si>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</si>
  <si>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</si>
  <si>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</si>
  <si>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</si>
  <si>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</si>
  <si>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</si>
  <si>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</si>
  <si>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</si>
  <si>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</si>
  <si>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</si>
  <si>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</si>
  <si>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</si>
  <si>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</si>
  <si>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</si>
  <si>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</si>
  <si>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</si>
  <si>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</si>
  <si>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</si>
  <si>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</si>
  <si>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</si>
  <si>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</si>
  <si>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</si>
  <si>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</si>
  <si>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</si>
  <si>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</si>
  <si>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</si>
  <si>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</si>
  <si>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</si>
  <si>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</si>
  <si>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</si>
  <si>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</si>
  <si>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</si>
  <si>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</si>
  <si>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</si>
  <si>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</si>
  <si>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</si>
  <si>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</si>
  <si>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</si>
  <si>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</si>
  <si>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</si>
  <si>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</si>
  <si>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</si>
  <si>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</si>
  <si>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</si>
  <si>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</si>
  <si>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</si>
  <si>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</si>
  <si>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</si>
  <si>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</si>
  <si>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</si>
  <si>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</si>
  <si>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</si>
  <si>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</si>
  <si>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</si>
  <si>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</si>
  <si>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</si>
  <si>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</si>
  <si>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</si>
  <si>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</si>
  <si>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</si>
  <si>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</si>
  <si>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</si>
  <si>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</si>
  <si>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</si>
  <si>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</si>
  <si>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</si>
  <si>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</si>
  <si>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</si>
  <si>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</si>
  <si>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</si>
  <si>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</si>
  <si>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</si>
  <si>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</si>
  <si>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</si>
  <si>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</si>
  <si>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</si>
  <si>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</si>
  <si>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</si>
  <si>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</si>
  <si>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</si>
  <si>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</si>
  <si>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</si>
  <si>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</si>
  <si>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</si>
  <si>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</si>
  <si>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</si>
  <si>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</si>
  <si>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</si>
  <si>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</si>
  <si>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</si>
  <si>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</si>
  <si>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</si>
  <si>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</si>
  <si>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</si>
  <si>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</si>
  <si>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</si>
  <si>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</si>
  <si>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</si>
  <si>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</si>
  <si>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</si>
  <si>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</si>
  <si>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</si>
  <si>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</si>
  <si>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</si>
  <si>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</si>
  <si>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</si>
  <si>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</si>
  <si>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</si>
  <si>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</si>
  <si>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</si>
  <si>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</si>
  <si>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</si>
  <si>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</si>
  <si>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</si>
  <si>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</si>
  <si>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</si>
  <si>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</si>
  <si>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</si>
  <si>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</si>
  <si>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</si>
  <si>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</si>
  <si>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</si>
  <si>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</si>
  <si>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</si>
  <si>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</si>
  <si>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</si>
  <si>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</si>
  <si>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</si>
  <si>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</si>
  <si>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</si>
  <si>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</si>
  <si>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</si>
  <si>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</si>
  <si>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</si>
  <si>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</si>
  <si>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</si>
  <si>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</si>
  <si>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</si>
  <si>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</si>
  <si>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</si>
  <si>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</si>
  <si>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</si>
  <si>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</si>
  <si>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</si>
  <si>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</si>
  <si>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</si>
  <si>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</si>
  <si>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</si>
  <si>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</si>
  <si>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</si>
  <si>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</si>
  <si>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</si>
  <si>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</si>
  <si>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</si>
  <si>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</si>
  <si>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</si>
  <si>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</si>
  <si>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</si>
  <si>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</si>
  <si>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</si>
  <si>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</si>
  <si>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</si>
  <si>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</si>
  <si>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</si>
  <si>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</si>
  <si>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</si>
  <si>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</si>
  <si>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</si>
  <si>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</si>
  <si>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</si>
  <si>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</si>
  <si>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</si>
  <si>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</si>
  <si>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</si>
  <si>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</si>
  <si>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</si>
  <si>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</si>
  <si>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</si>
  <si>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</si>
  <si>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</si>
  <si>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</si>
  <si>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</si>
  <si>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</si>
  <si>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</si>
  <si>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</si>
  <si>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</si>
  <si>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</si>
  <si>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</si>
  <si>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</si>
  <si>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</si>
  <si>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</si>
  <si>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</si>
  <si>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</si>
  <si>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</si>
  <si>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</si>
  <si>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</si>
  <si>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</si>
  <si>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</si>
  <si>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</si>
  <si>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</si>
  <si>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</si>
  <si>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</si>
  <si>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</si>
  <si>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</si>
  <si>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</si>
  <si>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</si>
  <si>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</si>
  <si>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</si>
  <si>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</si>
  <si>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</si>
  <si>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</si>
  <si>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</si>
  <si>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</si>
  <si>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</si>
  <si>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</si>
  <si>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</si>
  <si>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</si>
  <si>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</si>
  <si>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</si>
  <si>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</si>
  <si>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</si>
  <si>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</si>
  <si>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</si>
  <si>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</si>
  <si>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</si>
  <si>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</si>
  <si>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</si>
  <si>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</si>
  <si>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</si>
  <si>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</si>
  <si>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</si>
  <si>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</si>
  <si>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</si>
  <si>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</si>
  <si>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</si>
  <si>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</si>
  <si>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</si>
  <si>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</si>
  <si>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</si>
  <si>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</si>
  <si>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</si>
  <si>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</si>
  <si>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</si>
  <si>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</si>
  <si>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</si>
  <si>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</si>
  <si>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</si>
  <si>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</si>
  <si>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</si>
  <si>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</si>
  <si>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</si>
  <si>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</si>
  <si>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</si>
  <si>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</si>
  <si>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</si>
  <si>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</si>
  <si>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</si>
  <si>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</si>
  <si>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</si>
  <si>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</si>
  <si>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</si>
  <si>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</si>
  <si>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</si>
  <si>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</si>
  <si>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</si>
  <si>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</si>
  <si>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</si>
  <si>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</si>
  <si>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</si>
  <si>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</si>
  <si>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</si>
  <si>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</si>
  <si>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</si>
  <si>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</si>
  <si>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</si>
  <si>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</si>
  <si>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</si>
  <si>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</si>
  <si>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</si>
  <si>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</si>
  <si>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</si>
  <si>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</si>
  <si>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</si>
  <si>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</si>
  <si>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</si>
  <si>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</si>
  <si>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</si>
  <si>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</si>
  <si>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</si>
  <si>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</si>
  <si>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</si>
  <si>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</si>
  <si>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</si>
  <si>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</si>
  <si>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</si>
  <si>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</si>
  <si>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</si>
  <si>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</si>
  <si>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</si>
  <si>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</si>
  <si>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</si>
  <si>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</si>
  <si>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</si>
  <si>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</si>
  <si>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</si>
  <si>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</si>
  <si>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</si>
  <si>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</si>
  <si>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</si>
  <si>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</si>
  <si>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</si>
  <si>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</si>
  <si>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</si>
  <si>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</si>
  <si>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</si>
  <si>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</si>
  <si>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</si>
  <si>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</si>
  <si>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</si>
  <si>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</si>
  <si>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</si>
  <si>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</si>
  <si>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</si>
  <si>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</si>
  <si>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</si>
  <si>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</si>
  <si>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</si>
  <si>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</si>
  <si>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</si>
  <si>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</si>
  <si>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</si>
  <si>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</si>
  <si>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</si>
  <si>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</si>
  <si>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</si>
  <si>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</si>
  <si>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</si>
  <si>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</si>
  <si>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</si>
  <si>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</si>
  <si>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</si>
  <si>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</si>
  <si>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</si>
  <si>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</si>
  <si>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</si>
  <si>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</si>
  <si>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</si>
  <si>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</si>
  <si>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</si>
  <si>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</si>
  <si>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</si>
  <si>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</si>
  <si>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</si>
  <si>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</si>
  <si>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</si>
  <si>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</si>
  <si>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</si>
  <si>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</si>
  <si>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</si>
  <si>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</si>
  <si>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</si>
  <si>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</si>
  <si>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</si>
  <si>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</si>
  <si>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</si>
  <si>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</si>
  <si>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</si>
  <si>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</si>
  <si>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</si>
  <si>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</si>
  <si>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</si>
  <si>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</si>
  <si>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</si>
  <si>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</si>
  <si>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</si>
  <si>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</si>
  <si>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</si>
  <si>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</si>
  <si>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</si>
  <si>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</si>
  <si>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</si>
  <si>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</si>
  <si>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</si>
  <si>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</si>
  <si>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</si>
  <si>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</si>
  <si>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</si>
  <si>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</si>
  <si>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</si>
  <si>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</si>
  <si>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</si>
  <si>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</si>
  <si>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</si>
  <si>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</si>
  <si>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</si>
  <si>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</si>
  <si>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</si>
  <si>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</si>
  <si>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</si>
  <si>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</si>
  <si>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</si>
  <si>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</si>
  <si>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</si>
  <si>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</si>
  <si>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</si>
  <si>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</si>
  <si>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</si>
  <si>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</si>
  <si>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</si>
  <si>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</si>
  <si>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</si>
  <si>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</si>
  <si>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</si>
  <si>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</si>
  <si>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</si>
  <si>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</si>
  <si>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</si>
  <si>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</si>
  <si>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</si>
  <si>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</si>
  <si>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</si>
  <si>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</si>
  <si>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</si>
  <si>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</si>
  <si>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</si>
  <si>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</si>
  <si>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</si>
  <si>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</si>
  <si>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</si>
  <si>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</si>
  <si>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</si>
  <si>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</si>
  <si>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</si>
  <si>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</si>
  <si>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</si>
  <si>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</si>
  <si>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</si>
  <si>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</si>
  <si>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</si>
  <si>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</si>
  <si>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</si>
  <si>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</si>
  <si>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</si>
  <si>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</si>
  <si>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</si>
  <si>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</si>
  <si>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</si>
  <si>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</si>
  <si>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</si>
  <si>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</si>
  <si>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</si>
  <si>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</si>
  <si>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</si>
  <si>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</si>
  <si>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</si>
  <si>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</si>
  <si>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</si>
  <si>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</si>
  <si>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</si>
  <si>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</si>
  <si>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</si>
  <si>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</si>
  <si>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</si>
  <si>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</si>
  <si>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</si>
  <si>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</si>
  <si>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</si>
  <si>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</si>
  <si>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</si>
  <si>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</si>
  <si>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</si>
  <si>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</si>
  <si>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</si>
  <si>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</si>
  <si>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</si>
  <si>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</si>
  <si>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</si>
  <si>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</si>
  <si>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</si>
  <si>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</si>
  <si>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</si>
  <si>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</si>
  <si>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</si>
  <si>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</si>
  <si>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</si>
  <si>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</si>
  <si>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</si>
  <si>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</si>
  <si>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</si>
  <si>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</si>
  <si>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</si>
  <si>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</si>
  <si>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</si>
  <si>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</si>
  <si>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</si>
  <si>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</si>
  <si>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</si>
  <si>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</si>
  <si>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</si>
  <si>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</si>
  <si>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</si>
  <si>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</si>
  <si>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</si>
  <si>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</si>
  <si>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</si>
  <si>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</si>
  <si>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</si>
  <si>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</si>
  <si>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</si>
  <si>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</si>
  <si>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</si>
  <si>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</si>
  <si>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</si>
  <si>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</si>
  <si>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</si>
  <si>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</si>
  <si>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</si>
  <si>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</si>
  <si>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</si>
  <si>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</si>
  <si>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</si>
  <si>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</si>
  <si>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</si>
  <si>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</si>
  <si>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</si>
  <si>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</si>
  <si>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</si>
  <si>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</si>
  <si>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</si>
  <si>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</si>
  <si>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</si>
  <si>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</si>
  <si>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</si>
  <si>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</si>
  <si>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</si>
  <si>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</si>
  <si>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</si>
  <si>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</si>
  <si>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</si>
  <si>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</si>
  <si>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</si>
  <si>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</si>
  <si>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</si>
  <si>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</si>
  <si>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</si>
  <si>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</si>
  <si>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</si>
  <si>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</si>
  <si>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</si>
  <si>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</si>
  <si>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</si>
  <si>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</si>
  <si>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</si>
  <si>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</si>
  <si>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</si>
  <si>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</si>
  <si>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</si>
  <si>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</si>
  <si>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</si>
  <si>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</si>
  <si>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</si>
  <si>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</si>
  <si>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</si>
  <si>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</si>
  <si>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</si>
  <si>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</si>
  <si>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</si>
  <si>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</si>
  <si>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</si>
  <si>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</si>
  <si>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</si>
  <si>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</si>
  <si>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</si>
  <si>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</si>
  <si>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</si>
  <si>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</si>
  <si>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</si>
  <si>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</si>
  <si>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</si>
  <si>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</si>
  <si>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</si>
  <si>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</si>
  <si>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</si>
  <si>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</si>
  <si>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</si>
  <si>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</si>
  <si>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</si>
  <si>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</si>
  <si>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</si>
  <si>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</si>
  <si>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</si>
  <si>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</si>
  <si>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</si>
  <si>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</si>
  <si>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</si>
  <si>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</si>
  <si>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</si>
  <si>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</si>
  <si>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</si>
  <si>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</si>
  <si>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</si>
  <si>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</si>
  <si>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</si>
  <si>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</si>
  <si>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</si>
  <si>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</si>
  <si>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</si>
  <si>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</si>
  <si>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</si>
  <si>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</si>
  <si>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</si>
  <si>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</si>
  <si>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</si>
  <si>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</si>
  <si>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</si>
  <si>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</si>
  <si>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</si>
  <si>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</si>
  <si>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</si>
  <si>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</si>
  <si>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</si>
  <si>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</si>
  <si>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</si>
  <si>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</si>
  <si>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</si>
  <si>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</si>
  <si>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</si>
  <si>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</si>
  <si>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</si>
  <si>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</si>
  <si>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</si>
  <si>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</si>
  <si>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</si>
  <si>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</si>
  <si>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</si>
  <si>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</si>
  <si>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</si>
  <si>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</si>
  <si>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</si>
  <si>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</si>
  <si>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</si>
  <si>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</si>
  <si>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</si>
  <si>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</si>
  <si>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</si>
  <si>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</si>
  <si>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</si>
  <si>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</si>
  <si>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</si>
  <si>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</si>
  <si>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</si>
  <si>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</si>
  <si>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</si>
  <si>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</si>
  <si>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</si>
  <si>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</si>
  <si>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</si>
  <si>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</si>
  <si>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</si>
  <si>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</si>
  <si>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</si>
  <si>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</si>
  <si>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</si>
  <si>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</si>
  <si>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</si>
  <si>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</si>
  <si>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</si>
  <si>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</si>
  <si>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</si>
  <si>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</si>
  <si>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</si>
  <si>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</si>
  <si>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</si>
  <si>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</si>
  <si>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</si>
  <si>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</si>
  <si>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</si>
  <si>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</si>
  <si>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</si>
  <si>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</si>
  <si>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</si>
  <si>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</si>
  <si>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</si>
  <si>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</si>
  <si>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</si>
  <si>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</si>
  <si>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</si>
  <si>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</si>
  <si>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</si>
  <si>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</si>
  <si>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</si>
  <si>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</si>
  <si>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</si>
  <si>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</si>
  <si>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</si>
  <si>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</si>
  <si>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</si>
  <si>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</si>
  <si>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</si>
  <si>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</si>
  <si>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</si>
  <si>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</si>
  <si>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</si>
  <si>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</si>
  <si>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</si>
  <si>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</si>
  <si>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</si>
  <si>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</si>
  <si>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</si>
  <si>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</si>
  <si>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</si>
  <si>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</si>
  <si>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</si>
  <si>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</si>
  <si>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</si>
  <si>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</si>
  <si>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</si>
  <si>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</si>
  <si>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</si>
  <si>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</si>
  <si>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</si>
  <si>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</si>
  <si>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</si>
  <si>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</si>
  <si>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</si>
  <si>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</si>
  <si>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</si>
  <si>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</si>
  <si>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</si>
  <si>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</si>
  <si>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</si>
  <si>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</si>
  <si>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</si>
  <si>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</si>
  <si>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</si>
  <si>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</si>
  <si>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</si>
  <si>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</si>
  <si>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</si>
  <si>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</si>
  <si>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</si>
  <si>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</si>
  <si>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</si>
  <si>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</si>
  <si>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</si>
  <si>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</si>
  <si>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</si>
  <si>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</si>
  <si>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</si>
  <si>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</si>
  <si>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</si>
  <si>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</si>
  <si>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</si>
  <si>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</si>
  <si>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</si>
  <si>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</si>
  <si>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</si>
  <si>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</si>
  <si>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</si>
  <si>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</si>
  <si>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</si>
  <si>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</si>
  <si>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</si>
  <si>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</si>
  <si>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</si>
  <si>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</si>
  <si>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</si>
  <si>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</si>
  <si>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</si>
  <si>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</si>
  <si>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</si>
  <si>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</si>
  <si>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</si>
  <si>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</si>
  <si>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</si>
  <si>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</si>
  <si>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</si>
  <si>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</si>
  <si>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</si>
  <si>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</si>
  <si>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</si>
  <si>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</si>
  <si>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</si>
  <si>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</si>
  <si>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</si>
  <si>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</si>
  <si>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</si>
  <si>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</si>
  <si>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</si>
  <si>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</si>
  <si>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</si>
  <si>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</si>
  <si>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</si>
  <si>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</si>
  <si>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</si>
  <si>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</si>
  <si>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</si>
  <si>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</si>
  <si>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</si>
  <si>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</si>
  <si>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</si>
  <si>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</si>
  <si>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</si>
  <si>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</si>
  <si>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</si>
  <si>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</si>
  <si>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</si>
  <si>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</si>
  <si>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</si>
  <si>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</si>
  <si>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</si>
  <si>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</si>
  <si>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</si>
  <si>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</si>
  <si>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</si>
  <si>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</si>
  <si>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</si>
  <si>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</si>
  <si>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</si>
  <si>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</si>
  <si>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</si>
  <si>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</si>
  <si>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</si>
  <si>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</si>
  <si>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</si>
  <si>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</si>
  <si>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</si>
  <si>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</si>
  <si>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</si>
  <si>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</si>
  <si>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</si>
  <si>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</si>
  <si>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</si>
  <si>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</si>
  <si>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</si>
  <si>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</si>
  <si>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</si>
  <si>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</si>
  <si>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</si>
  <si>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</si>
  <si>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</si>
  <si>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</si>
  <si>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</si>
  <si>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</si>
  <si>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</si>
  <si>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</si>
  <si>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</si>
  <si>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</si>
  <si>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</si>
  <si>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</si>
  <si>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</si>
  <si>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</si>
  <si>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</si>
  <si>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</si>
  <si>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</si>
  <si>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</si>
  <si>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</si>
  <si>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</si>
  <si>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</si>
  <si>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</si>
  <si>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</si>
  <si>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</si>
  <si>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</si>
  <si>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</si>
  <si>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</si>
  <si>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</si>
  <si>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</si>
  <si>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</si>
  <si>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</si>
  <si>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</si>
  <si>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</si>
  <si>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</si>
  <si>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</si>
  <si>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</si>
  <si>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</si>
  <si>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</si>
  <si>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</si>
  <si>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</si>
  <si>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</si>
  <si>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</si>
  <si>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</si>
  <si>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</si>
  <si>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</si>
  <si>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</si>
  <si>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</si>
  <si>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</si>
  <si>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</si>
  <si>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</si>
  <si>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</si>
  <si>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</si>
  <si>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</si>
  <si>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</si>
  <si>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</si>
  <si>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</si>
  <si>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</si>
  <si>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</si>
  <si>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</si>
  <si>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</si>
  <si>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</si>
  <si>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</si>
  <si>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</si>
  <si>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</si>
  <si>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</si>
  <si>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</si>
  <si>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</si>
  <si>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</si>
  <si>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</si>
  <si>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</si>
  <si>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</si>
  <si>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</si>
  <si>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</si>
  <si>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</si>
  <si>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</si>
  <si>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</si>
  <si>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</si>
  <si>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</si>
  <si>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</si>
  <si>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</si>
  <si>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</si>
  <si>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</si>
  <si>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</si>
  <si>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</si>
  <si>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</si>
  <si>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</si>
  <si>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</si>
  <si>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</si>
  <si>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</si>
  <si>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</si>
  <si>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</si>
  <si>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</si>
  <si>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</si>
  <si>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</si>
  <si>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</si>
  <si>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</si>
  <si>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</si>
  <si>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</si>
  <si>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</si>
  <si>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</si>
  <si>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</si>
  <si>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</si>
  <si>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</si>
  <si>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</si>
  <si>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</si>
  <si>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</si>
  <si>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</si>
  <si>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</si>
  <si>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</si>
  <si>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</si>
  <si>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</si>
  <si>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</si>
  <si>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</si>
  <si>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</si>
  <si>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</si>
  <si>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</si>
  <si>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</si>
  <si>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</si>
  <si>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</si>
  <si>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</si>
  <si>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</si>
  <si>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</si>
  <si>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</si>
  <si>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</si>
  <si>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</si>
  <si>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</si>
  <si>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</si>
  <si>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</si>
  <si>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</si>
  <si>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</si>
  <si>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</si>
  <si>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</si>
  <si>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</si>
  <si>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</si>
  <si>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</si>
  <si>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</si>
  <si>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</si>
  <si>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</si>
  <si>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</si>
  <si>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</si>
  <si>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</si>
  <si>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</si>
  <si>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</si>
  <si>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</si>
  <si>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</si>
  <si>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</si>
  <si>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</si>
  <si>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</si>
  <si>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</si>
  <si>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</si>
  <si>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</si>
  <si>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</si>
  <si>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</si>
  <si>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</si>
  <si>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</si>
  <si>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</si>
  <si>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</si>
  <si>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</si>
  <si>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</si>
  <si>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</si>
  <si>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</si>
  <si>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</si>
  <si>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</si>
  <si>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</si>
  <si>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</si>
  <si>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</si>
  <si>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</si>
  <si>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</si>
  <si>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</si>
  <si>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</si>
  <si>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</si>
  <si>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</si>
  <si>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</si>
  <si>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</si>
  <si>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</si>
  <si>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</si>
  <si>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</si>
  <si>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</si>
  <si>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</si>
  <si>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</si>
  <si>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</si>
  <si>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</si>
  <si>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</si>
  <si>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</si>
  <si>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</si>
  <si>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</si>
  <si>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</si>
  <si>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</si>
  <si>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</si>
  <si>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</si>
  <si>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</si>
  <si>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</si>
  <si>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</si>
  <si>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</si>
  <si>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</si>
  <si>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</si>
  <si>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</si>
  <si>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</si>
  <si>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</si>
  <si>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</si>
  <si>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</si>
  <si>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</si>
  <si>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</si>
  <si>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</si>
  <si>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</si>
  <si>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</si>
  <si>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</si>
  <si>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</si>
  <si>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</si>
  <si>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</si>
  <si>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</si>
  <si>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</si>
  <si>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</si>
  <si>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</si>
  <si>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</si>
  <si>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</si>
  <si>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</si>
  <si>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</si>
  <si>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</si>
  <si>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</si>
  <si>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</si>
  <si>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</si>
  <si>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</si>
  <si>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</si>
  <si>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</si>
  <si>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</si>
  <si>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</si>
  <si>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</si>
  <si>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</si>
  <si>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</si>
  <si>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</si>
  <si>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</si>
  <si>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</si>
  <si>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</si>
  <si>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</si>
  <si>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</si>
  <si>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</si>
  <si>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</si>
  <si>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</si>
  <si>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</si>
  <si>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</si>
  <si>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</si>
  <si>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</si>
  <si>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</si>
  <si>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</si>
  <si>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</si>
  <si>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</si>
  <si>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</si>
  <si>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</si>
  <si>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</si>
  <si>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</si>
  <si>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</si>
  <si>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</si>
  <si>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</si>
  <si>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</si>
  <si>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</si>
  <si>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</si>
  <si>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</si>
  <si>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</si>
  <si>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</si>
  <si>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</si>
  <si>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</si>
  <si>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</si>
  <si>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</si>
  <si>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</si>
  <si>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</si>
  <si>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</si>
  <si>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</si>
  <si>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</si>
  <si>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</si>
  <si>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</si>
  <si>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</si>
  <si>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</si>
  <si>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</si>
  <si>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</si>
  <si>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</si>
  <si>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</si>
  <si>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</si>
  <si>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</si>
  <si>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</si>
  <si>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</si>
  <si>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</si>
  <si>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</si>
  <si>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</si>
  <si>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</si>
  <si>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</si>
  <si>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</si>
  <si>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</si>
  <si>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</si>
  <si>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</si>
  <si>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</si>
  <si>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</si>
  <si>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</si>
  <si>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</si>
  <si>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</si>
  <si>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</si>
  <si>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</si>
  <si>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</si>
  <si>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</si>
  <si>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</si>
  <si>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</si>
  <si>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</si>
  <si>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</si>
  <si>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</si>
  <si>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</si>
  <si>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</si>
  <si>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</si>
  <si>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</si>
  <si>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</si>
  <si>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</si>
  <si>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</si>
  <si>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</si>
  <si>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</si>
  <si>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</si>
  <si>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</si>
  <si>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</si>
  <si>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</si>
  <si>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</si>
  <si>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</si>
  <si>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</si>
  <si>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</si>
  <si>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</si>
  <si>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</si>
  <si>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</si>
  <si>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</si>
  <si>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</si>
  <si>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</si>
  <si>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</si>
  <si>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</si>
  <si>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</si>
  <si>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</si>
  <si>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</si>
  <si>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</si>
  <si>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</si>
  <si>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</si>
  <si>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</si>
  <si>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</si>
  <si>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</si>
  <si>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</si>
  <si>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</si>
  <si>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</si>
  <si>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</si>
  <si>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</si>
  <si>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</si>
  <si>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</si>
  <si>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</si>
  <si>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</si>
  <si>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</si>
  <si>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</si>
  <si>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</si>
  <si>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</si>
  <si>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</si>
  <si>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</si>
  <si>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</si>
  <si>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</si>
  <si>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</si>
  <si>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</si>
  <si>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</si>
  <si>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</si>
  <si>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</si>
  <si>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</si>
  <si>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</si>
  <si>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</si>
  <si>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</si>
  <si>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</si>
  <si>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</si>
  <si>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</si>
  <si>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</si>
  <si>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</si>
  <si>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</si>
  <si>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</si>
  <si>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</si>
  <si>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</si>
  <si>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</si>
  <si>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</si>
  <si>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</si>
  <si>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</si>
  <si>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</si>
  <si>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</si>
  <si>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</si>
  <si>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</si>
  <si>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</si>
  <si>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</si>
  <si>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</si>
  <si>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</si>
  <si>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</si>
  <si>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</si>
  <si>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</si>
  <si>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</si>
  <si>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</si>
  <si>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</si>
  <si>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</si>
  <si>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</si>
  <si>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</si>
  <si>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</si>
  <si>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</si>
  <si>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</si>
  <si>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</si>
  <si>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</si>
  <si>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</si>
  <si>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</si>
  <si>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</si>
  <si>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</si>
  <si>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</si>
  <si>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</si>
  <si>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</si>
  <si>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</si>
  <si>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</si>
  <si>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</si>
  <si>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</si>
  <si>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</si>
  <si>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</si>
  <si>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</si>
  <si>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</si>
  <si>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</si>
  <si>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</si>
  <si>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</si>
  <si>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</si>
  <si>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</si>
  <si>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</si>
  <si>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</si>
  <si>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</si>
  <si>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</si>
  <si>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</si>
  <si>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</si>
  <si>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</si>
  <si>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</si>
  <si>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</si>
  <si>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</si>
  <si>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</si>
  <si>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</si>
  <si>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</si>
  <si>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</si>
  <si>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</si>
  <si>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</si>
  <si>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</si>
  <si>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</si>
  <si>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</si>
  <si>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</si>
  <si>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</si>
  <si>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</si>
  <si>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</si>
  <si>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</si>
  <si>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</si>
  <si>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</si>
  <si>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</si>
  <si>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</si>
  <si>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</si>
  <si>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</si>
  <si>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</si>
  <si>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</si>
  <si>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</si>
  <si>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</si>
  <si>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</si>
  <si>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</si>
  <si>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</si>
  <si>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</si>
  <si>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</si>
  <si>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</si>
  <si>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</si>
  <si>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</si>
  <si>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</si>
  <si>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</si>
  <si>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</si>
  <si>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</si>
  <si>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</si>
  <si>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</si>
  <si>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</si>
  <si>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</si>
  <si>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</si>
  <si>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</si>
  <si>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</si>
  <si>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</si>
  <si>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</si>
  <si>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</si>
  <si>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</si>
  <si>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</si>
  <si>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</si>
  <si>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</si>
  <si>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</si>
  <si>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</si>
  <si>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</si>
  <si>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</si>
  <si>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</si>
  <si>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</si>
  <si>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</si>
  <si>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</si>
  <si>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</si>
  <si>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</si>
  <si>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</si>
  <si>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</si>
  <si>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</si>
  <si>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</si>
  <si>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</si>
  <si>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</si>
  <si>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</si>
  <si>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</si>
  <si>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</si>
  <si>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</si>
  <si>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</si>
  <si>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</si>
  <si>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</si>
  <si>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</si>
  <si>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</si>
  <si>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</si>
  <si>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</si>
  <si>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</si>
  <si>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</si>
  <si>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</si>
  <si>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</si>
  <si>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</si>
  <si>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</si>
  <si>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</si>
  <si>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</si>
  <si>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</si>
  <si>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</si>
  <si>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</si>
  <si>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</si>
  <si>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</si>
  <si>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</si>
  <si>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</si>
  <si>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</si>
  <si>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</si>
  <si>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</si>
  <si>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</si>
  <si>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</si>
  <si>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</si>
  <si>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</si>
  <si>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</si>
  <si>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</si>
  <si>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</si>
  <si>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</si>
  <si>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</si>
  <si>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</si>
  <si>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</si>
  <si>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</si>
  <si>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</si>
  <si>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</si>
  <si>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</si>
  <si>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</si>
  <si>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</si>
  <si>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</si>
  <si>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</si>
  <si>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</si>
  <si>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</si>
  <si>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</si>
  <si>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</si>
  <si>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</si>
  <si>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</si>
  <si>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</si>
  <si>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</si>
  <si>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</si>
  <si>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</si>
  <si>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</si>
  <si>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</si>
  <si>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</si>
  <si>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</si>
  <si>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</si>
  <si>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</si>
  <si>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</si>
  <si>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</si>
  <si>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</si>
  <si>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</si>
  <si>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</si>
  <si>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</si>
  <si>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</si>
  <si>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</si>
  <si>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</si>
  <si>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</si>
  <si>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</si>
  <si>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</si>
  <si>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</si>
  <si>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</si>
  <si>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</si>
  <si>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</si>
  <si>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</si>
  <si>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</si>
  <si>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</si>
  <si>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</si>
  <si>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</si>
  <si>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</si>
  <si>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</si>
  <si>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</si>
  <si>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</si>
  <si>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</si>
  <si>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</si>
  <si>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</si>
  <si>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</si>
  <si>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</si>
  <si>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</si>
  <si>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</si>
  <si>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</si>
  <si>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</si>
  <si>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</si>
  <si>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</si>
  <si>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</si>
  <si>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</si>
  <si>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</si>
  <si>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</si>
  <si>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</si>
  <si>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</si>
  <si>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</si>
  <si>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</si>
  <si>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</si>
  <si>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</si>
  <si>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</si>
  <si>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</si>
  <si>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</si>
  <si>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</si>
  <si>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</si>
  <si>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</si>
  <si>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</si>
  <si>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</si>
  <si>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</si>
  <si>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</si>
  <si>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</si>
  <si>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</si>
  <si>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</si>
  <si>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</si>
  <si>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</si>
  <si>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</si>
  <si>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</si>
  <si>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</si>
  <si>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</si>
  <si>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</si>
  <si>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</si>
  <si>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</si>
  <si>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</si>
  <si>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</si>
  <si>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</si>
  <si>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</si>
  <si>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</si>
  <si>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</si>
  <si>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</si>
  <si>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</si>
  <si>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</si>
  <si>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</si>
  <si>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</si>
  <si>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</si>
  <si>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</si>
  <si>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</si>
  <si>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</si>
  <si>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</si>
  <si>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</si>
  <si>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</si>
  <si>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</si>
  <si>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</si>
  <si>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</si>
  <si>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</si>
  <si>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</si>
  <si>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</si>
  <si>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</si>
  <si>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</si>
  <si>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</si>
  <si>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</si>
  <si>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</si>
  <si>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</si>
  <si>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</si>
  <si>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</si>
  <si>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</si>
  <si>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</si>
  <si>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</si>
  <si>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</si>
  <si>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</si>
  <si>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</si>
  <si>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</si>
  <si>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</si>
  <si>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</si>
  <si>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</si>
  <si>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</si>
  <si>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</si>
  <si>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</si>
  <si>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</si>
  <si>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</si>
  <si>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</si>
  <si>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</si>
  <si>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</si>
  <si>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</si>
  <si>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</si>
  <si>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</si>
  <si>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</si>
  <si>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</si>
  <si>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</si>
  <si>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</si>
  <si>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</si>
  <si>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</si>
  <si>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</si>
  <si>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</si>
  <si>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</si>
  <si>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</si>
  <si>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</si>
  <si>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</si>
  <si>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</si>
  <si>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</si>
  <si>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</si>
  <si>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</si>
  <si>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</si>
  <si>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</si>
  <si>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</si>
  <si>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</si>
  <si>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</si>
  <si>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</si>
  <si>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</si>
  <si>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</si>
  <si>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</si>
  <si>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</si>
  <si>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</si>
  <si>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</si>
  <si>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</si>
  <si>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</si>
  <si>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</si>
  <si>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</si>
  <si>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</si>
  <si>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</si>
  <si>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</si>
  <si>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</si>
  <si>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</si>
  <si>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</si>
  <si>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</si>
  <si>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</si>
  <si>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</si>
  <si>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</si>
  <si>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</si>
  <si>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</si>
  <si>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</si>
  <si>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</si>
  <si>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</si>
  <si>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</si>
  <si>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</si>
  <si>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</si>
  <si>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</si>
  <si>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</si>
  <si>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</si>
  <si>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</si>
  <si>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</si>
  <si>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</si>
  <si>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</si>
  <si>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</si>
  <si>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</si>
  <si>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</si>
  <si>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</si>
  <si>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</si>
  <si>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</si>
  <si>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</si>
  <si>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</si>
  <si>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</si>
  <si>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</si>
  <si>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</si>
  <si>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</si>
  <si>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</si>
  <si>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</si>
  <si>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</si>
  <si>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</si>
  <si>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</si>
  <si>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</si>
  <si>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</si>
  <si>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</si>
  <si>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</si>
  <si>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</si>
  <si>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</si>
  <si>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</si>
  <si>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</si>
  <si>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</si>
  <si>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</si>
  <si>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</si>
  <si>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</si>
  <si>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</si>
  <si>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</si>
  <si>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</si>
  <si>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</si>
  <si>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</si>
  <si>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</si>
  <si>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</si>
  <si>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</si>
  <si>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</si>
  <si>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</si>
  <si>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</si>
  <si>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</si>
  <si>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</si>
  <si>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</si>
  <si>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</si>
  <si>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</si>
  <si>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</si>
  <si>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</si>
  <si>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</si>
  <si>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</si>
  <si>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</si>
  <si>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</si>
  <si>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</si>
  <si>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</si>
  <si>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</si>
  <si>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</si>
  <si>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</si>
  <si>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</si>
  <si>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</si>
  <si>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</si>
  <si>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</si>
  <si>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</si>
  <si>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</si>
  <si>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</si>
  <si>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</si>
  <si>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</si>
  <si>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</si>
  <si>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</si>
  <si>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</si>
  <si>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</si>
  <si>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</si>
  <si>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</si>
  <si>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</si>
  <si>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</si>
  <si>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</si>
  <si>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</si>
  <si>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</si>
  <si>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</si>
  <si>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</si>
  <si>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</si>
  <si>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</si>
  <si>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</si>
  <si>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</si>
  <si>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</si>
  <si>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</si>
  <si>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</si>
  <si>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</si>
  <si>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</si>
  <si>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</si>
  <si>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</si>
  <si>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</si>
  <si>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</si>
  <si>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</si>
  <si>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</si>
  <si>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</si>
  <si>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</si>
  <si>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</si>
  <si>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</si>
  <si>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</si>
  <si>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</si>
  <si>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</si>
  <si>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</si>
  <si>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</si>
  <si>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</si>
  <si>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</si>
  <si>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</si>
  <si>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</si>
  <si>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</si>
  <si>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</si>
  <si>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</si>
  <si>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</si>
  <si>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</si>
  <si>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</si>
  <si>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</si>
  <si>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</si>
  <si>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</si>
  <si>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</si>
  <si>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</si>
  <si>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</si>
  <si>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</si>
  <si>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</si>
  <si>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</si>
  <si>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</si>
  <si>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</si>
  <si>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</si>
  <si>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</si>
  <si>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</si>
  <si>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</si>
  <si>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</si>
  <si>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</si>
  <si>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</si>
  <si>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</si>
  <si>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</si>
  <si>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</si>
  <si>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</si>
  <si>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</si>
  <si>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</si>
  <si>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</si>
  <si>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</si>
  <si>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</si>
  <si>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</si>
  <si>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</si>
  <si>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</si>
  <si>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</si>
  <si>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</si>
  <si>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</si>
  <si>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</si>
  <si>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</si>
  <si>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</si>
  <si>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</si>
  <si>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</si>
  <si>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</si>
  <si>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</si>
  <si>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</si>
  <si>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</si>
  <si>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</si>
  <si>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</si>
  <si>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</si>
  <si>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</si>
  <si>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</si>
  <si>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</si>
  <si>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</si>
  <si>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</si>
  <si>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</si>
  <si>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</si>
  <si>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</si>
  <si>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</si>
  <si>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</si>
  <si>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</si>
  <si>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</si>
  <si>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</si>
  <si>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</si>
  <si>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</si>
  <si>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</si>
  <si>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</si>
  <si>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</si>
  <si>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</si>
  <si>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</si>
  <si>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</si>
  <si>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</si>
  <si>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</si>
  <si>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</si>
  <si>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</si>
  <si>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</si>
  <si>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</si>
  <si>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</si>
  <si>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</si>
  <si>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</si>
  <si>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</si>
  <si>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</si>
  <si>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</si>
  <si>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</si>
  <si>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</si>
  <si>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</si>
  <si>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</si>
  <si>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</si>
  <si>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</si>
  <si>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</si>
  <si>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</si>
  <si>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</si>
  <si>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</si>
  <si>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</si>
  <si>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</si>
  <si>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</si>
  <si>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</si>
  <si>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</si>
  <si>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</si>
  <si>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</si>
  <si>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</si>
  <si>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</si>
  <si>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</si>
  <si>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</si>
  <si>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</si>
  <si>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</si>
  <si>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</si>
  <si>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</si>
  <si>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</si>
  <si>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</si>
  <si>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</si>
  <si>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</si>
  <si>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</si>
  <si>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</si>
  <si>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</si>
  <si>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</si>
  <si>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</si>
  <si>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</si>
  <si>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</si>
  <si>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</si>
  <si>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</si>
  <si>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</si>
  <si>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</si>
  <si>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</si>
  <si>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</si>
  <si>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</si>
  <si>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</si>
  <si>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</si>
  <si>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</si>
  <si>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</si>
  <si>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</si>
  <si>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</si>
  <si>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</si>
  <si>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</si>
  <si>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</si>
  <si>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</si>
  <si>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</si>
  <si>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</si>
  <si>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</si>
  <si>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</si>
  <si>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</si>
  <si>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</si>
  <si>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</si>
  <si>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</si>
  <si>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</si>
  <si>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</si>
  <si>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</si>
  <si>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</si>
  <si>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</si>
  <si>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</si>
  <si>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</si>
  <si>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</si>
  <si>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</si>
  <si>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</si>
  <si>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</si>
  <si>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</si>
  <si>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</si>
  <si>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</si>
  <si>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</si>
  <si>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</si>
  <si>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</si>
  <si>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</si>
  <si>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</si>
  <si>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</si>
  <si>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</si>
  <si>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</si>
  <si>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</si>
  <si>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</si>
  <si>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</si>
  <si>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</si>
  <si>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</si>
  <si>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</si>
  <si>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</si>
  <si>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</si>
  <si>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</si>
  <si>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</si>
  <si>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</si>
  <si>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</si>
  <si>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</si>
  <si>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</si>
  <si>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</si>
  <si>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</si>
  <si>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</si>
  <si>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</si>
  <si>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</si>
  <si>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</si>
  <si>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</si>
  <si>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</si>
  <si>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</si>
  <si>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</si>
  <si>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</si>
  <si>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</si>
  <si>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</si>
  <si>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</si>
  <si>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</si>
  <si>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</si>
  <si>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</si>
  <si>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</si>
  <si>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</si>
  <si>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</si>
  <si>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</si>
  <si>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</si>
  <si>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</si>
  <si>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</si>
  <si>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</si>
  <si>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</si>
  <si>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</si>
  <si>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</si>
  <si>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</si>
  <si>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</si>
  <si>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</si>
  <si>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</si>
  <si>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</si>
  <si>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</si>
  <si>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</si>
  <si>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</si>
  <si>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</si>
  <si>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</si>
  <si>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</si>
  <si>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</si>
  <si>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</si>
  <si>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</si>
  <si>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</si>
  <si>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</si>
  <si>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</si>
  <si>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</si>
  <si>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</si>
  <si>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</si>
  <si>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</si>
  <si>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</si>
  <si>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</si>
  <si>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</si>
  <si>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</si>
  <si>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</si>
  <si>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</si>
  <si>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</si>
  <si>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</si>
  <si>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</si>
  <si>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</si>
  <si>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</si>
  <si>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</si>
  <si>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</si>
  <si>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</si>
  <si>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</si>
  <si>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</si>
  <si>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</si>
  <si>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</si>
  <si>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</si>
  <si>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</si>
  <si>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</si>
  <si>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</si>
  <si>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</si>
  <si>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</si>
  <si>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</si>
  <si>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</si>
  <si>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</si>
  <si>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</si>
  <si>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</si>
  <si>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</si>
  <si>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</si>
  <si>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</si>
  <si>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</si>
  <si>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</si>
  <si>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</si>
  <si>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</si>
  <si>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</si>
  <si>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</si>
  <si>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</si>
  <si>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</si>
  <si>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</si>
  <si>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</si>
  <si>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</si>
  <si>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</si>
  <si>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</si>
  <si>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</si>
  <si>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</si>
  <si>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</si>
  <si>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</si>
  <si>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</si>
  <si>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</si>
  <si>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</si>
  <si>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</si>
  <si>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</si>
  <si>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</si>
  <si>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</si>
  <si>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</si>
  <si>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</si>
  <si>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</si>
  <si>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</si>
  <si>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</si>
  <si>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</si>
  <si>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</si>
  <si>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</si>
  <si>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</si>
  <si>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</si>
  <si>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</si>
  <si>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</si>
  <si>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</si>
  <si>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</si>
  <si>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</si>
  <si>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</si>
  <si>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</si>
  <si>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</si>
  <si>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</si>
  <si>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</si>
  <si>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</si>
  <si>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</si>
  <si>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</si>
  <si>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</si>
  <si>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</si>
  <si>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</si>
  <si>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</si>
  <si>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</si>
  <si>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</si>
  <si>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</si>
  <si>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</si>
  <si>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</si>
  <si>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</si>
  <si>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</si>
  <si>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</si>
  <si>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</si>
  <si>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</si>
  <si>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</si>
  <si>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</si>
  <si>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</si>
  <si>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</si>
  <si>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</si>
  <si>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</si>
  <si>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</si>
  <si>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</si>
  <si>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</si>
  <si>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</si>
  <si>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</si>
  <si>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</si>
  <si>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</si>
  <si>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</si>
  <si>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</si>
  <si>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</si>
  <si>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</si>
  <si>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</si>
  <si>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</si>
  <si>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</si>
  <si>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</si>
  <si>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</si>
  <si>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</si>
  <si>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</si>
  <si>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</si>
  <si>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</si>
  <si>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</si>
  <si>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</si>
  <si>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</si>
  <si>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</si>
  <si>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</si>
  <si>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</si>
  <si>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</si>
  <si>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</si>
  <si>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</si>
  <si>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</si>
  <si>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</si>
  <si>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</si>
  <si>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</si>
  <si>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</si>
  <si>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</si>
  <si>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</si>
  <si>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</si>
  <si>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</si>
  <si>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</si>
  <si>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</si>
  <si>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</si>
  <si>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</si>
  <si>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</si>
  <si>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</si>
  <si>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</si>
  <si>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</si>
  <si>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</si>
  <si>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</si>
  <si>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</si>
  <si>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</si>
  <si>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</si>
  <si>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</si>
  <si>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</si>
  <si>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</si>
  <si>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</si>
  <si>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</si>
  <si>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</si>
  <si>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</si>
  <si>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</si>
  <si>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</si>
  <si>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</si>
  <si>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</si>
  <si>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</si>
  <si>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</si>
  <si>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</si>
  <si>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</si>
  <si>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</si>
  <si>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</si>
  <si>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</si>
  <si>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</si>
  <si>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</si>
  <si>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</si>
  <si>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</si>
  <si>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</si>
  <si>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</si>
  <si>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</si>
  <si>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</si>
  <si>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</si>
  <si>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</si>
  <si>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</si>
  <si>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</si>
  <si>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</si>
  <si>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</si>
  <si>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</si>
  <si>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</si>
  <si>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</si>
  <si>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</si>
  <si>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</si>
  <si>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</si>
  <si>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</si>
  <si>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</si>
  <si>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</si>
  <si>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</si>
  <si>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</si>
  <si>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</si>
  <si>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</si>
  <si>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</si>
  <si>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</si>
  <si>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</si>
  <si>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</si>
  <si>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</si>
  <si>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</si>
  <si>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</si>
  <si>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</si>
  <si>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</si>
  <si>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</si>
  <si>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</si>
  <si>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</si>
  <si>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</si>
  <si>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</si>
  <si>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</si>
  <si>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</si>
  <si>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</si>
  <si>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</si>
  <si>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</si>
  <si>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</si>
  <si>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</si>
  <si>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</si>
  <si>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</si>
  <si>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</si>
  <si>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</si>
  <si>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</si>
  <si>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</si>
  <si>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</si>
  <si>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</si>
  <si>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</si>
  <si>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</si>
  <si>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</si>
  <si>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</si>
  <si>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</si>
  <si>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</si>
  <si>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</si>
  <si>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</si>
  <si>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</si>
  <si>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</si>
  <si>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</si>
  <si>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</si>
  <si>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</si>
  <si>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</si>
  <si>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</si>
  <si>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</si>
  <si>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</si>
  <si>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</si>
  <si>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</si>
  <si>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</si>
  <si>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</si>
  <si>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</si>
  <si>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</si>
  <si>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</si>
  <si>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</si>
  <si>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</si>
  <si>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</si>
  <si>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</si>
  <si>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</si>
  <si>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</si>
  <si>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</si>
  <si>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</si>
  <si>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</si>
  <si>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</si>
  <si>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</si>
  <si>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</si>
  <si>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</si>
  <si>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</si>
  <si>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</si>
  <si>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</si>
  <si>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</si>
  <si>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</si>
  <si>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</si>
  <si>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</si>
  <si>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</si>
  <si>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</si>
  <si>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</si>
  <si>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</si>
  <si>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</si>
  <si>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</si>
  <si>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</si>
  <si>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</si>
  <si>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</si>
  <si>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</si>
  <si>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</si>
  <si>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</si>
  <si>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</si>
  <si>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</si>
  <si>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</si>
  <si>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</si>
  <si>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</si>
  <si>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</si>
  <si>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</si>
  <si>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</si>
  <si>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</si>
  <si>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</si>
  <si>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</si>
  <si>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</si>
  <si>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</si>
  <si>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</si>
  <si>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</si>
  <si>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</si>
  <si>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</si>
  <si>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</si>
  <si>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</si>
  <si>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</si>
  <si>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</si>
  <si>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</si>
  <si>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</si>
  <si>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</si>
  <si>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</si>
  <si>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</si>
  <si>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</si>
  <si>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</si>
  <si>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</si>
  <si>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</si>
  <si>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</si>
  <si>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</si>
  <si>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</si>
  <si>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</si>
  <si>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</si>
  <si>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</si>
  <si>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</si>
  <si>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</si>
  <si>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</si>
  <si>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</si>
  <si>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</si>
  <si>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</si>
  <si>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</si>
  <si>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</si>
  <si>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</si>
  <si>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</si>
  <si>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</si>
  <si>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</si>
  <si>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</si>
  <si>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</si>
  <si>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</si>
  <si>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</si>
  <si>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</si>
  <si>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</si>
  <si>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</si>
  <si>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</si>
  <si>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</si>
  <si>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</si>
  <si>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</si>
  <si>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</si>
  <si>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</si>
  <si>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</si>
  <si>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</si>
  <si>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</si>
  <si>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</si>
  <si>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</si>
  <si>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</si>
  <si>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</si>
  <si>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</si>
  <si>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</si>
  <si>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</si>
  <si>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</si>
  <si>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</si>
  <si>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</si>
  <si>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</si>
  <si>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</si>
  <si>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</si>
  <si>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</si>
  <si>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</si>
  <si>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</si>
  <si>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</si>
  <si>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</si>
  <si>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</si>
  <si>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</si>
  <si>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</si>
  <si>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</si>
  <si>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</si>
  <si>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</si>
  <si>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</si>
  <si>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</si>
  <si>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</si>
  <si>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</si>
  <si>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</si>
  <si>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</si>
  <si>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</si>
  <si>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</si>
  <si>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</si>
  <si>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</si>
  <si>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</si>
  <si>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</si>
  <si>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</si>
  <si>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</si>
  <si>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</si>
  <si>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</si>
  <si>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</si>
  <si>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</si>
  <si>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</si>
  <si>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</si>
  <si>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</si>
  <si>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</si>
  <si>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</si>
  <si>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</si>
  <si>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</si>
  <si>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</si>
  <si>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</si>
  <si>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</si>
  <si>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</si>
  <si>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</si>
  <si>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</si>
  <si>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</si>
  <si>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</si>
  <si>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</si>
  <si>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</si>
  <si>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</si>
  <si>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</si>
  <si>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</si>
  <si>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</si>
  <si>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</si>
  <si>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</si>
  <si>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</si>
  <si>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</si>
  <si>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</si>
  <si>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</si>
  <si>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</si>
  <si>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</si>
  <si>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</si>
  <si>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</si>
  <si>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</si>
  <si>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</si>
  <si>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</si>
  <si>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</si>
  <si>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</si>
  <si>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</si>
  <si>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</si>
  <si>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</si>
  <si>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</si>
  <si>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</si>
  <si>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</si>
  <si>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</si>
  <si>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</si>
  <si>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</si>
  <si>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</si>
  <si>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</si>
  <si>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</si>
  <si>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</si>
  <si>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</si>
  <si>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</si>
  <si>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</si>
  <si>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</si>
  <si>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</si>
  <si>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</si>
  <si>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</si>
  <si>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</si>
  <si>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</si>
  <si>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</si>
  <si>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</si>
  <si>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</si>
  <si>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</si>
  <si>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</si>
  <si>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</si>
  <si>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</si>
  <si>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</si>
  <si>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</si>
  <si>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</si>
  <si>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</si>
  <si>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</si>
  <si>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</si>
  <si>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</si>
  <si>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</si>
  <si>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</si>
  <si>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</si>
  <si>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</si>
  <si>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</si>
  <si>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</si>
  <si>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</si>
  <si>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</si>
  <si>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</si>
  <si>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</si>
  <si>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</si>
  <si>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</si>
  <si>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</si>
  <si>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</si>
  <si>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</si>
  <si>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</si>
  <si>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</si>
  <si>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</si>
  <si>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</si>
  <si>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</si>
  <si>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</si>
  <si>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</si>
  <si>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</si>
  <si>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</si>
  <si>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</si>
  <si>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</si>
  <si>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</si>
  <si>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</si>
  <si>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</si>
  <si>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</si>
  <si>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</si>
  <si>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</si>
  <si>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</si>
  <si>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</si>
  <si>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</si>
  <si>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</si>
  <si>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</si>
  <si>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</si>
  <si>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</si>
  <si>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</si>
  <si>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</si>
  <si>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</si>
  <si>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</si>
  <si>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</si>
  <si>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</si>
  <si>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</si>
  <si>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</si>
  <si>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</si>
  <si>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</si>
  <si>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</si>
  <si>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</si>
  <si>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</si>
  <si>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</si>
  <si>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</si>
  <si>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</si>
  <si>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</si>
  <si>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</si>
  <si>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</si>
  <si>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</si>
  <si>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</si>
  <si>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</si>
  <si>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</si>
  <si>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</si>
  <si>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</si>
  <si>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</si>
  <si>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</si>
  <si>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</si>
  <si>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</si>
  <si>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</si>
  <si>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</si>
  <si>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</si>
  <si>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</si>
  <si>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</si>
  <si>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</si>
  <si>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</si>
  <si>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</si>
  <si>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</si>
  <si>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</si>
  <si>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</si>
  <si>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</si>
  <si>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</si>
  <si>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</si>
  <si>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</si>
  <si>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</si>
  <si>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</si>
  <si>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</si>
  <si>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</si>
  <si>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</si>
  <si>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</si>
  <si>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</si>
  <si>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</si>
  <si>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</si>
  <si>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</si>
  <si>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</si>
  <si>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</si>
  <si>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</si>
  <si>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</si>
  <si>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</si>
  <si>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</si>
  <si>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</si>
  <si>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</si>
  <si>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</si>
  <si>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</si>
  <si>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</si>
  <si>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</si>
  <si>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</si>
  <si>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</si>
  <si>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</si>
  <si>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</si>
  <si>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</si>
  <si>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</si>
  <si>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</si>
  <si>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</si>
  <si>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</si>
  <si>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</si>
  <si>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</si>
  <si>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</si>
  <si>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</si>
  <si>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</si>
  <si>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</si>
  <si>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</si>
  <si>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</si>
  <si>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</si>
  <si>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</si>
  <si>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</si>
  <si>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</si>
  <si>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</si>
  <si>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</si>
  <si>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</si>
  <si>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</si>
  <si>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</si>
  <si>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</si>
  <si>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</si>
  <si>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</si>
  <si>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</si>
  <si>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</si>
  <si>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</si>
  <si>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</si>
  <si>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</si>
  <si>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</si>
  <si>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</si>
  <si>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</si>
  <si>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</si>
  <si>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</si>
  <si>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</si>
  <si>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</si>
  <si>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</si>
  <si>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</si>
  <si>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</si>
  <si>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</si>
  <si>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</si>
  <si>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</si>
  <si>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</si>
  <si>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</si>
  <si>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</si>
  <si>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</si>
  <si>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</si>
  <si>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</si>
  <si>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</si>
  <si>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</si>
  <si>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</si>
  <si>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</si>
  <si>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</si>
  <si>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</si>
  <si>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</si>
  <si>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</si>
  <si>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</si>
  <si>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</si>
  <si>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</si>
  <si>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</si>
  <si>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</si>
  <si>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</si>
  <si>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</si>
  <si>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</si>
  <si>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</si>
  <si>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</si>
  <si>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</si>
  <si>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</si>
  <si>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</si>
  <si>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</si>
  <si>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</si>
  <si>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</si>
  <si>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</si>
  <si>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</si>
  <si>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</si>
  <si>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</si>
  <si>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</si>
  <si>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</si>
  <si>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</si>
  <si>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</si>
  <si>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</si>
  <si>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</si>
  <si>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</si>
  <si>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</si>
  <si>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</si>
  <si>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</si>
  <si>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</si>
  <si>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</si>
  <si>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</si>
  <si>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</si>
  <si>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</si>
  <si>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</si>
  <si>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</si>
  <si>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</si>
  <si>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</si>
  <si>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</si>
  <si>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</si>
  <si>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</si>
  <si>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</si>
  <si>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</si>
  <si>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</si>
  <si>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</si>
  <si>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</si>
  <si>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</si>
  <si>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</si>
  <si>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</si>
  <si>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</si>
  <si>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</si>
  <si>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</si>
  <si>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</si>
  <si>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</si>
  <si>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</si>
  <si>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</si>
  <si>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</si>
  <si>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</si>
  <si>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</si>
  <si>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</si>
  <si>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</si>
  <si>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</si>
  <si>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</si>
  <si>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</si>
  <si>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</si>
  <si>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</si>
  <si>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</si>
  <si>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</si>
  <si>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</si>
  <si>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</si>
  <si>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</si>
  <si>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</si>
  <si>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</si>
  <si>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</si>
  <si>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</si>
  <si>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</si>
  <si>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</si>
  <si>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</si>
  <si>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</si>
  <si>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</si>
  <si>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</si>
  <si>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</si>
  <si>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</si>
  <si>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</si>
  <si>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</si>
  <si>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</si>
  <si>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</si>
  <si>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</si>
  <si>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</si>
  <si>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</si>
  <si>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</si>
  <si>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</si>
  <si>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</si>
  <si>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</si>
  <si>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</si>
  <si>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</si>
  <si>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</si>
  <si>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</si>
  <si>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</si>
  <si>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</si>
  <si>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</si>
  <si>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</si>
  <si>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</si>
  <si>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</si>
  <si>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</si>
  <si>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</si>
  <si>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</si>
  <si>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</si>
  <si>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</si>
  <si>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</si>
  <si>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</si>
  <si>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</si>
  <si>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</si>
  <si>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</si>
  <si>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</si>
  <si>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</si>
  <si>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</si>
  <si>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</si>
  <si>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</si>
  <si>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</si>
  <si>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</si>
  <si>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</si>
  <si>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</si>
  <si>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</si>
  <si>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</si>
  <si>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</si>
  <si>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</si>
  <si>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</si>
  <si>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</si>
  <si>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</si>
  <si>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</si>
  <si>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</si>
  <si>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</si>
  <si>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</si>
  <si>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</si>
  <si>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</si>
  <si>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</si>
  <si>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</si>
  <si>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</si>
  <si>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</si>
  <si>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</si>
  <si>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</si>
  <si>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</si>
  <si>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</si>
  <si>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</si>
  <si>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</si>
  <si>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</si>
  <si>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</si>
  <si>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</si>
  <si>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</si>
  <si>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</si>
  <si>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</si>
  <si>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</si>
  <si>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</si>
  <si>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</si>
  <si>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</si>
  <si>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</si>
  <si>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</si>
  <si>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</si>
  <si>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</si>
  <si>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</si>
  <si>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</si>
  <si>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</si>
  <si>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</si>
  <si>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</si>
  <si>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</si>
  <si>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</si>
  <si>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</si>
  <si>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</si>
  <si>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</si>
  <si>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</si>
  <si>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</si>
  <si>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</si>
  <si>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</si>
  <si>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</si>
  <si>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</si>
  <si>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</si>
  <si>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</si>
  <si>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</si>
  <si>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</si>
  <si>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</si>
  <si>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</si>
  <si>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</si>
  <si>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</si>
  <si>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</si>
  <si>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</si>
  <si>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</si>
  <si>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</si>
  <si>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</si>
  <si>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</si>
  <si>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</si>
  <si>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</si>
  <si>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</si>
  <si>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</si>
  <si>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</si>
  <si>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</si>
  <si>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</si>
  <si>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</si>
  <si>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</si>
  <si>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</si>
  <si>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</si>
  <si>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</si>
  <si>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</si>
  <si>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</si>
  <si>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</si>
  <si>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</si>
  <si>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</si>
  <si>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</si>
  <si>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</si>
  <si>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</si>
  <si>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</si>
  <si>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</si>
  <si>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</si>
  <si>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</si>
  <si>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</si>
  <si>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</si>
  <si>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</si>
  <si>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</si>
  <si>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</si>
  <si>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</si>
  <si>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</si>
  <si>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</si>
  <si>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</si>
  <si>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</si>
  <si>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</si>
  <si>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</si>
  <si>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</si>
  <si>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</si>
  <si>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</si>
  <si>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</si>
  <si>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</si>
  <si>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</si>
  <si>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</si>
  <si>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</si>
  <si>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</si>
  <si>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</si>
  <si>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</si>
  <si>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</si>
  <si>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</si>
  <si>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</si>
  <si>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</si>
  <si>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</si>
  <si>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</si>
  <si>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</si>
  <si>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</si>
  <si>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</si>
  <si>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</si>
  <si>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</si>
  <si>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</si>
  <si>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</si>
  <si>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</si>
  <si>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</si>
  <si>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</si>
  <si>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</si>
  <si>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</si>
  <si>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</si>
  <si>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</si>
  <si>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</si>
  <si>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</si>
  <si>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</si>
  <si>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</si>
  <si>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</si>
  <si>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</si>
  <si>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</si>
  <si>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</si>
  <si>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</si>
  <si>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</si>
  <si>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</si>
  <si>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</si>
  <si>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</si>
  <si>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</si>
  <si>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</si>
  <si>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</si>
  <si>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</si>
  <si>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</si>
  <si>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</si>
  <si>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</si>
  <si>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</si>
  <si>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</si>
  <si>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</si>
  <si>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</si>
  <si>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</si>
  <si>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</si>
  <si>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</si>
  <si>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</si>
  <si>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</si>
  <si>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</si>
  <si>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</si>
  <si>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</si>
  <si>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</si>
  <si>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</si>
  <si>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</si>
  <si>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</si>
  <si>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</si>
  <si>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</si>
  <si>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</si>
  <si>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</si>
  <si>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</si>
  <si>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</si>
  <si>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</si>
  <si>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</si>
  <si>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</si>
  <si>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</si>
  <si>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</si>
  <si>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</si>
  <si>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</si>
  <si>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</si>
  <si>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</si>
  <si>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</si>
  <si>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</si>
  <si>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</si>
  <si>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</si>
  <si>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</si>
  <si>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</si>
  <si>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</si>
  <si>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</si>
  <si>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</si>
  <si>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</si>
  <si>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</si>
  <si>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</si>
  <si>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</si>
  <si>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</si>
  <si>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</si>
  <si>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</si>
  <si>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</si>
  <si>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</si>
  <si>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</si>
  <si>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</si>
  <si>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</si>
  <si>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</si>
  <si>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</si>
  <si>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</si>
  <si>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</si>
  <si>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</si>
  <si>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</si>
  <si>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</si>
  <si>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</si>
  <si>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</si>
  <si>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</si>
  <si>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</si>
  <si>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</si>
  <si>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</si>
  <si>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</si>
  <si>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</si>
  <si>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</si>
  <si>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</si>
  <si>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</si>
  <si>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</si>
  <si>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</si>
  <si>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</si>
  <si>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</si>
  <si>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</si>
  <si>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</si>
  <si>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</si>
  <si>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</si>
  <si>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</si>
  <si>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</si>
  <si>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</si>
  <si>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</si>
  <si>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</si>
  <si>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</si>
  <si>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</si>
  <si>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</si>
  <si>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</si>
  <si>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</si>
  <si>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</si>
  <si>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</si>
  <si>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</si>
  <si>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</si>
  <si>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</si>
  <si>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</si>
  <si>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</si>
  <si>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</si>
  <si>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</si>
  <si>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</si>
  <si>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</si>
  <si>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</si>
  <si>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</si>
  <si>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</si>
  <si>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</si>
  <si>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</si>
  <si>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</si>
  <si>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</si>
  <si>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</si>
  <si>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</si>
  <si>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</si>
  <si>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</si>
  <si>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</si>
  <si>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</si>
  <si>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</si>
  <si>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</si>
  <si>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</si>
  <si>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</si>
  <si>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</si>
  <si>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</si>
  <si>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</si>
  <si>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</si>
  <si>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</si>
  <si>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</si>
  <si>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</si>
  <si>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</si>
  <si>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</si>
  <si>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</si>
  <si>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</si>
  <si>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</si>
  <si>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</si>
  <si>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</si>
  <si>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</si>
  <si>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</si>
  <si>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</si>
  <si>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</si>
  <si>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</si>
  <si>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</si>
  <si>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</si>
  <si>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</si>
  <si>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</si>
  <si>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</si>
  <si>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</si>
  <si>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</si>
  <si>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</si>
  <si>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</si>
  <si>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</si>
  <si>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</si>
  <si>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</si>
  <si>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</si>
  <si>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</si>
  <si>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</si>
  <si>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</si>
  <si>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</si>
  <si>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</si>
  <si>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</si>
  <si>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</si>
  <si>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</si>
  <si>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</si>
  <si>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</si>
  <si>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</si>
  <si>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</si>
  <si>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</si>
  <si>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</si>
  <si>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</si>
  <si>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</si>
  <si>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</si>
  <si>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</si>
  <si>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</si>
  <si>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</si>
  <si>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</si>
  <si>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</si>
  <si>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</si>
  <si>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</si>
  <si>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</si>
  <si>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</si>
  <si>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</si>
  <si>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</si>
  <si>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</si>
  <si>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</si>
  <si>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</si>
  <si>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</si>
  <si>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</si>
  <si>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</si>
  <si>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</si>
  <si>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</si>
  <si>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</si>
  <si>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</si>
  <si>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</si>
  <si>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</si>
  <si>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</si>
  <si>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</si>
  <si>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</si>
  <si>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</si>
  <si>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</si>
  <si>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</si>
  <si>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</si>
  <si>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</si>
  <si>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</si>
  <si>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</si>
  <si>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</si>
  <si>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</si>
  <si>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</si>
  <si>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</si>
  <si>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</si>
  <si>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</si>
  <si>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</si>
  <si>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</si>
  <si>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</si>
  <si>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</si>
  <si>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</si>
  <si>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</si>
  <si>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</si>
  <si>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</si>
  <si>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</si>
  <si>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</si>
  <si>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</si>
  <si>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</si>
  <si>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</si>
  <si>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</si>
  <si>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</si>
  <si>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</si>
  <si>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</si>
  <si>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</si>
  <si>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</si>
  <si>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</si>
  <si>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</si>
  <si>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</si>
  <si>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</si>
  <si>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</si>
  <si>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</si>
  <si>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</si>
  <si>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</si>
  <si>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</si>
  <si>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</si>
  <si>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</si>
  <si>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</si>
  <si>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</si>
  <si>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</si>
  <si>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</si>
  <si>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</si>
  <si>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</si>
  <si>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</si>
  <si>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</si>
  <si>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</si>
  <si>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</si>
  <si>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</si>
  <si>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</si>
  <si>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</si>
  <si>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</si>
  <si>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</si>
  <si>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</si>
  <si>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</si>
  <si>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</si>
  <si>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</si>
  <si>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</si>
  <si>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</si>
  <si>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</si>
  <si>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</si>
  <si>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</si>
  <si>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</si>
  <si>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</si>
  <si>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</si>
  <si>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</si>
  <si>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</si>
  <si>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</si>
  <si>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</si>
  <si>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</si>
  <si>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</si>
  <si>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</si>
  <si>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</si>
  <si>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</si>
  <si>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</si>
  <si>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</si>
  <si>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</si>
  <si>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</si>
  <si>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</si>
  <si>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</si>
  <si>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</si>
  <si>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</si>
  <si>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</si>
  <si>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</si>
  <si>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</si>
  <si>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</si>
  <si>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</si>
  <si>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</si>
  <si>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</si>
  <si>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</si>
  <si>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</si>
  <si>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</si>
  <si>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</si>
  <si>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</si>
  <si>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</si>
  <si>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</si>
  <si>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</si>
  <si>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</si>
  <si>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</si>
  <si>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</si>
  <si>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</si>
  <si>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</si>
  <si>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</si>
  <si>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</si>
  <si>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</si>
  <si>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</si>
  <si>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</si>
  <si>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</si>
  <si>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</si>
  <si>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</si>
  <si>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</si>
  <si>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</si>
  <si>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</si>
  <si>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</si>
  <si>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</si>
  <si>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</si>
  <si>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</si>
  <si>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</si>
  <si>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</si>
  <si>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</si>
  <si>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</si>
  <si>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</si>
  <si>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</si>
  <si>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</si>
  <si>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</si>
  <si>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</si>
  <si>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</si>
  <si>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</si>
  <si>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</si>
  <si>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</si>
  <si>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</si>
  <si>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</si>
  <si>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</si>
  <si>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</si>
  <si>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</si>
  <si>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</si>
  <si>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</si>
  <si>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</si>
  <si>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</si>
  <si>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</si>
  <si>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</si>
  <si>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</si>
  <si>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</si>
  <si>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</si>
  <si>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</si>
  <si>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</si>
  <si>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</si>
  <si>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</si>
  <si>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</si>
  <si>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</si>
  <si>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</si>
  <si>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</si>
  <si>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</si>
  <si>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</si>
  <si>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</si>
  <si>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</si>
  <si>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</si>
  <si>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</si>
  <si>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</si>
  <si>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</si>
  <si>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</si>
  <si>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</si>
  <si>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</si>
  <si>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</si>
  <si>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</si>
  <si>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</si>
  <si>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</si>
  <si>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</si>
  <si>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</si>
  <si>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</si>
  <si>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</si>
  <si>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</si>
  <si>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</si>
  <si>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</si>
  <si>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</si>
  <si>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</si>
  <si>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</si>
  <si>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</si>
  <si>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</si>
  <si>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</si>
  <si>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</si>
  <si>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</si>
  <si>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</si>
  <si>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</si>
  <si>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</si>
  <si>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</si>
  <si>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</si>
  <si>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</si>
  <si>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</si>
  <si>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</si>
  <si>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</si>
  <si>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</si>
  <si>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</si>
  <si>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</si>
  <si>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</si>
  <si>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</si>
  <si>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</si>
  <si>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</si>
  <si>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</si>
  <si>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</si>
  <si>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</si>
  <si>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</si>
  <si>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</si>
  <si>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</si>
  <si>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</si>
  <si>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</si>
  <si>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</si>
  <si>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</si>
  <si>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</si>
  <si>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</si>
  <si>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</si>
  <si>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</si>
  <si>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</si>
  <si>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</si>
  <si>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</si>
  <si>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</si>
  <si>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</si>
  <si>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</si>
  <si>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</si>
  <si>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</si>
  <si>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</si>
  <si>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</si>
  <si>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</si>
  <si>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</si>
  <si>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</si>
  <si>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</si>
  <si>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</si>
  <si>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</si>
  <si>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</si>
  <si>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</si>
  <si>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</si>
  <si>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</si>
  <si>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</si>
  <si>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</si>
  <si>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</si>
  <si>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</si>
  <si>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</si>
  <si>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</si>
  <si>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</si>
  <si>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</si>
  <si>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</si>
  <si>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</si>
  <si>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</si>
  <si>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</si>
  <si>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</si>
  <si>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</si>
  <si>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</si>
  <si>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</si>
  <si>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</si>
  <si>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</si>
  <si>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</si>
  <si>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</si>
  <si>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</si>
  <si>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</si>
  <si>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</si>
  <si>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</si>
  <si>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</si>
  <si>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</si>
  <si>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</si>
  <si>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</si>
  <si>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</si>
  <si>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</si>
  <si>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</si>
  <si>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</si>
  <si>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</si>
  <si>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</si>
  <si>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</si>
  <si>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</si>
  <si>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</si>
  <si>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</si>
  <si>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</si>
  <si>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</si>
  <si>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</si>
  <si>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</si>
  <si>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</si>
  <si>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</si>
  <si>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</si>
  <si>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</si>
  <si>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</si>
  <si>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</si>
  <si>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</si>
  <si>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</si>
  <si>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</si>
  <si>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</si>
  <si>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</si>
  <si>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</si>
  <si>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</si>
  <si>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</si>
  <si>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</si>
  <si>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</si>
  <si>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</si>
  <si>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</si>
  <si>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</si>
  <si>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</si>
  <si>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</si>
  <si>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</si>
  <si>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</si>
  <si>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</si>
  <si>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</si>
  <si>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</si>
  <si>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</si>
  <si>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</si>
  <si>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</si>
  <si>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</si>
  <si>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</si>
  <si>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</si>
  <si>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</si>
  <si>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</si>
  <si>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</si>
  <si>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</si>
  <si>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</si>
  <si>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</si>
  <si>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</si>
  <si>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</si>
  <si>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</si>
  <si>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</si>
  <si>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</si>
  <si>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</si>
  <si>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</si>
  <si>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</si>
  <si>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</si>
  <si>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</si>
  <si>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</si>
  <si>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</si>
  <si>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</si>
  <si>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</si>
  <si>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</si>
  <si>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</si>
  <si>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</si>
  <si>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</si>
  <si>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</si>
  <si>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</si>
  <si>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</si>
  <si>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</si>
  <si>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</si>
  <si>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</si>
  <si>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</si>
  <si>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</si>
  <si>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</si>
  <si>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</si>
  <si>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</si>
  <si>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</si>
  <si>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</si>
  <si>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</si>
  <si>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</si>
  <si>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</si>
  <si>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</si>
  <si>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</si>
  <si>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</si>
  <si>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</si>
  <si>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</si>
  <si>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</si>
  <si>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</si>
  <si>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</si>
  <si>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</si>
  <si>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</si>
  <si>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</si>
  <si>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</si>
  <si>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</si>
  <si>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</si>
  <si>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</si>
  <si>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</si>
  <si>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</si>
  <si>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</si>
  <si>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</si>
  <si>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</si>
  <si>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</si>
  <si>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</si>
  <si>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</si>
  <si>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</si>
  <si>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</si>
  <si>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</si>
  <si>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</si>
  <si>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</si>
  <si>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</si>
  <si>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</si>
  <si>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</si>
  <si>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</si>
  <si>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</si>
  <si>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</si>
  <si>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</si>
  <si>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</si>
  <si>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</si>
  <si>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</si>
  <si>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</si>
  <si>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</si>
  <si>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</si>
  <si>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</si>
  <si>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</si>
  <si>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</si>
  <si>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</si>
  <si>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</si>
  <si>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</si>
  <si>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</si>
  <si>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</si>
  <si>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</si>
  <si>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</si>
  <si>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</si>
  <si>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</si>
  <si>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</si>
  <si>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</si>
  <si>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</si>
  <si>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</si>
  <si>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</si>
  <si>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</si>
  <si>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</si>
  <si>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</si>
  <si>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</si>
  <si>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</si>
  <si>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</si>
  <si>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</si>
  <si>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</si>
  <si>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</si>
  <si>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</si>
  <si>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</si>
  <si>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</si>
  <si>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</si>
  <si>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</si>
  <si>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</si>
  <si>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</si>
  <si>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</si>
  <si>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</si>
  <si>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</si>
  <si>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</si>
  <si>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</si>
  <si>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</si>
  <si>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</si>
  <si>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</si>
  <si>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</si>
  <si>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</si>
  <si>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</si>
  <si>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</si>
  <si>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</si>
  <si>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</si>
  <si>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</si>
  <si>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</si>
  <si>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</si>
  <si>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</si>
  <si>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</si>
  <si>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</si>
  <si>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</si>
  <si>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</si>
  <si>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</si>
  <si>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</si>
  <si>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</si>
  <si>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</si>
  <si>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</si>
  <si>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</si>
  <si>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</si>
  <si>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</si>
  <si>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</si>
  <si>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</si>
  <si>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</si>
  <si>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</si>
  <si>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</si>
  <si>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</si>
  <si>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</si>
  <si>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</si>
  <si>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</si>
  <si>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</si>
  <si>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</si>
  <si>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</si>
  <si>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</si>
  <si>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</si>
  <si>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</si>
  <si>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</si>
  <si>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</si>
  <si>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</si>
  <si>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</si>
  <si>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</si>
  <si>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</si>
  <si>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</si>
  <si>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</si>
  <si>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</si>
  <si>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</si>
  <si>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</si>
  <si>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</si>
  <si>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</si>
  <si>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</si>
  <si>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</si>
  <si>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</si>
  <si>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</si>
  <si>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</si>
  <si>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</si>
  <si>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</si>
  <si>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</si>
  <si>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</si>
  <si>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</si>
  <si>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</si>
  <si>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</si>
  <si>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</si>
  <si>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</si>
  <si>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</si>
  <si>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</si>
  <si>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</si>
  <si>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</si>
  <si>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</si>
  <si>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</si>
  <si>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</si>
  <si>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</si>
  <si>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</si>
  <si>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</si>
  <si>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</si>
  <si>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</si>
  <si>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</si>
  <si>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</si>
  <si>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</si>
  <si>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</si>
  <si>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</si>
  <si>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</si>
  <si>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</si>
  <si>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</si>
  <si>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</si>
  <si>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</si>
  <si>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</si>
  <si>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</si>
  <si>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</si>
  <si>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</si>
  <si>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</si>
  <si>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</si>
  <si>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</si>
  <si>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</si>
  <si>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</si>
  <si>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</si>
  <si>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</si>
  <si>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</si>
  <si>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</si>
  <si>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</si>
  <si>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</si>
  <si>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</si>
  <si>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</si>
  <si>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</si>
  <si>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</si>
  <si>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</si>
  <si>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</si>
  <si>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</si>
  <si>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</si>
  <si>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</si>
  <si>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</si>
  <si>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</si>
  <si>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</si>
  <si>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</si>
  <si>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</si>
  <si>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</si>
  <si>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</si>
  <si>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</si>
  <si>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</si>
  <si>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</si>
  <si>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</si>
  <si>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</si>
  <si>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</si>
  <si>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</si>
  <si>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</si>
  <si>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</si>
  <si>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</si>
  <si>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</si>
  <si>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</si>
  <si>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</si>
  <si>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</si>
  <si>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</si>
  <si>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</si>
  <si>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</si>
  <si>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</si>
  <si>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</si>
  <si>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</si>
  <si>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</si>
  <si>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</si>
  <si>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</si>
  <si>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</si>
  <si>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</si>
  <si>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</si>
  <si>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</si>
  <si>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</si>
  <si>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</si>
  <si>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</si>
  <si>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</si>
  <si>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</si>
  <si>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</si>
  <si>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</si>
  <si>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</si>
  <si>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</si>
  <si>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</si>
  <si>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</si>
  <si>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</si>
  <si>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</si>
  <si>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</si>
  <si>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</si>
  <si>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</si>
  <si>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</si>
  <si>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</si>
  <si>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</si>
  <si>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</si>
  <si>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</si>
  <si>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</si>
  <si>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</si>
  <si>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</si>
  <si>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</si>
  <si>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</si>
  <si>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</si>
  <si>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</si>
  <si>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</si>
  <si>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</si>
  <si>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</si>
  <si>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</si>
  <si>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</si>
  <si>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</si>
  <si>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</si>
  <si>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</si>
  <si>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</si>
  <si>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</si>
  <si>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</si>
  <si>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</si>
  <si>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</si>
  <si>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</si>
  <si>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</si>
  <si>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</si>
  <si>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</si>
  <si>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</si>
  <si>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</si>
  <si>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</si>
  <si>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</si>
  <si>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</si>
  <si>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</si>
  <si>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</si>
  <si>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</si>
  <si>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</si>
  <si>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</si>
  <si>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</si>
  <si>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</si>
  <si>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</si>
  <si>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</si>
  <si>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</si>
  <si>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</si>
  <si>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</si>
  <si>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</si>
  <si>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</si>
  <si>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</si>
  <si>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</si>
  <si>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</si>
  <si>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</si>
  <si>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</si>
  <si>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</si>
  <si>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</si>
  <si>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</si>
  <si>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</si>
  <si>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</si>
  <si>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</si>
  <si>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</si>
  <si>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</si>
  <si>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</si>
  <si>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</si>
  <si>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</si>
  <si>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</si>
  <si>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</si>
  <si>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</si>
  <si>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</si>
  <si>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</si>
  <si>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</si>
  <si>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</si>
  <si>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</si>
  <si>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</si>
  <si>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</si>
  <si>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</si>
  <si>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</si>
  <si>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</si>
  <si>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</si>
  <si>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</si>
  <si>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</si>
  <si>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</si>
  <si>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</si>
  <si>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</si>
  <si>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</si>
  <si>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</si>
  <si>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</si>
  <si>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</si>
  <si>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</si>
  <si>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</si>
  <si>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</si>
  <si>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</si>
  <si>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</si>
  <si>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</si>
  <si>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</si>
  <si>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</si>
  <si>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</si>
  <si>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</si>
  <si>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</si>
  <si>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</si>
  <si>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</si>
  <si>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</si>
  <si>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</si>
  <si>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</si>
  <si>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</si>
  <si>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</si>
  <si>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</si>
  <si>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</si>
  <si>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</si>
  <si>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</si>
  <si>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</si>
  <si>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</si>
  <si>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</si>
  <si>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</si>
  <si>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</si>
  <si>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</si>
  <si>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</si>
  <si>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</si>
  <si>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</si>
  <si>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</si>
  <si>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</si>
  <si>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</si>
  <si>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</si>
  <si>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</si>
  <si>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</si>
  <si>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</si>
  <si>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</si>
  <si>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</si>
  <si>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</si>
  <si>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</si>
  <si>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</si>
  <si>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</si>
  <si>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</si>
  <si>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</si>
  <si>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</si>
  <si>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</si>
  <si>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</si>
  <si>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</si>
  <si>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</si>
  <si>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</si>
  <si>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</si>
  <si>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</si>
  <si>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</si>
  <si>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</si>
  <si>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</si>
  <si>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</si>
  <si>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</si>
  <si>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</si>
  <si>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</si>
  <si>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</si>
  <si>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</si>
  <si>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</si>
  <si>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</si>
  <si>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</si>
  <si>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</si>
  <si>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</si>
  <si>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</si>
  <si>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</si>
  <si>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</si>
  <si>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</si>
  <si>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</si>
  <si>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</si>
  <si>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</si>
  <si>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</si>
  <si>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</si>
  <si>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</si>
  <si>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</si>
  <si>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</si>
  <si>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</si>
  <si>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</si>
  <si>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</si>
  <si>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</si>
  <si>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</si>
  <si>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</si>
  <si>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</si>
  <si>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</si>
  <si>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</si>
  <si>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</si>
  <si>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</si>
  <si>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</si>
  <si>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</si>
  <si>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</si>
  <si>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</si>
  <si>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</si>
  <si>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</si>
  <si>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</si>
  <si>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</si>
  <si>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</si>
  <si>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</si>
  <si>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</si>
  <si>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</si>
  <si>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</si>
  <si>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</si>
  <si>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</si>
  <si>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</si>
  <si>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</si>
  <si>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</si>
  <si>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</si>
  <si>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</si>
  <si>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</si>
  <si>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</si>
  <si>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</si>
  <si>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</si>
  <si>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</si>
  <si>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</si>
  <si>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</si>
  <si>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</si>
  <si>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</si>
  <si>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</si>
  <si>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</si>
  <si>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</si>
  <si>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</si>
  <si>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</si>
  <si>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</si>
  <si>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</si>
  <si>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</si>
  <si>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</si>
  <si>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</si>
  <si>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</si>
  <si>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</si>
  <si>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</si>
  <si>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</si>
  <si>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</si>
  <si>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</si>
  <si>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</si>
  <si>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</si>
  <si>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</si>
  <si>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</si>
  <si>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</si>
  <si>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</si>
  <si>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</si>
  <si>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</si>
  <si>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</si>
  <si>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</si>
  <si>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</si>
  <si>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</si>
  <si>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</si>
  <si>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</si>
  <si>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</si>
  <si>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</si>
  <si>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</si>
  <si>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</si>
  <si>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</si>
  <si>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</si>
  <si>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</si>
  <si>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</si>
  <si>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</si>
  <si>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</si>
  <si>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</si>
  <si>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</si>
  <si>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</si>
  <si>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</si>
  <si>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</si>
  <si>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</si>
  <si>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</si>
  <si>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</si>
  <si>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</si>
  <si>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</si>
  <si>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</si>
  <si>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</si>
  <si>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</si>
  <si>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</si>
  <si>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</si>
  <si>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</si>
  <si>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</si>
  <si>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</si>
  <si>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</si>
  <si>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</si>
  <si>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</si>
  <si>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</si>
  <si>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</si>
  <si>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</si>
  <si>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</si>
  <si>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</si>
  <si>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</si>
  <si>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</si>
  <si>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</si>
  <si>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</si>
  <si>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</si>
  <si>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</si>
  <si>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</si>
  <si>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</si>
  <si>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</si>
  <si>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</si>
  <si>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</si>
  <si>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</si>
  <si>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</si>
  <si>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</si>
  <si>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</si>
  <si>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</si>
  <si>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</si>
  <si>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</si>
  <si>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</si>
  <si>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</si>
  <si>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</si>
  <si>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</si>
  <si>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</si>
  <si>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</si>
  <si>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</si>
  <si>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</si>
  <si>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</si>
  <si>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</si>
  <si>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</si>
  <si>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</si>
  <si>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</si>
  <si>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</si>
  <si>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</si>
  <si>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</si>
  <si>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</si>
  <si>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</si>
  <si>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</si>
  <si>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</si>
  <si>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</si>
  <si>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</si>
  <si>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</si>
  <si>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</si>
  <si>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</si>
  <si>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</si>
  <si>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</si>
  <si>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</si>
  <si>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</si>
  <si>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</si>
  <si>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</si>
  <si>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</si>
  <si>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</si>
  <si>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</si>
  <si>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</si>
  <si>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</si>
  <si>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</si>
  <si>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</si>
  <si>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</si>
  <si>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</si>
  <si>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</si>
  <si>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</si>
  <si>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</si>
  <si>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</si>
  <si>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</si>
  <si>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</si>
  <si>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</si>
  <si>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</si>
  <si>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</si>
  <si>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</si>
  <si>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</si>
  <si>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</si>
  <si>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</si>
  <si>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</si>
  <si>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</si>
  <si>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</si>
  <si>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</si>
  <si>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</si>
  <si>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</si>
  <si>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</si>
  <si>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</si>
  <si>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</si>
  <si>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</si>
  <si>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</si>
  <si>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</si>
  <si>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</si>
  <si>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</si>
  <si>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</si>
  <si>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</si>
  <si>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</si>
  <si>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</si>
  <si>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</si>
  <si>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</si>
  <si>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</si>
  <si>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</si>
  <si>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</si>
  <si>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</si>
  <si>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</si>
  <si>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</si>
  <si>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</si>
  <si>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</si>
  <si>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</si>
  <si>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</si>
  <si>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</si>
  <si>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</si>
  <si>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</si>
  <si>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</si>
  <si>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</si>
  <si>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</si>
  <si>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</si>
  <si>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</si>
  <si>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</si>
  <si>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</si>
  <si>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</si>
  <si>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</si>
  <si>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</si>
  <si>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</si>
  <si>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</si>
  <si>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</si>
  <si>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</si>
  <si>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</si>
  <si>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</si>
  <si>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</si>
  <si>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</si>
  <si>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</si>
  <si>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</si>
  <si>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</si>
  <si>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</si>
  <si>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</si>
  <si>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</si>
  <si>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</si>
  <si>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</si>
  <si>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</si>
  <si>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</si>
  <si>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</si>
  <si>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</si>
  <si>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</si>
  <si>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</si>
  <si>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</si>
  <si>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</si>
  <si>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</si>
  <si>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</si>
  <si>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</si>
  <si>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</si>
  <si>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</si>
  <si>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</si>
  <si>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</si>
  <si>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</si>
  <si>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</si>
  <si>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</si>
  <si>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</si>
  <si>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</si>
  <si>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</si>
  <si>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</si>
  <si>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</si>
  <si>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</si>
  <si>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</si>
  <si>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</si>
  <si>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</si>
  <si>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</si>
  <si>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</si>
  <si>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</si>
  <si>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</si>
  <si>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</si>
  <si>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</si>
  <si>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</si>
  <si>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</si>
  <si>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</si>
  <si>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</si>
  <si>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</si>
  <si>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</si>
  <si>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</si>
  <si>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</si>
  <si>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</si>
  <si>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</si>
  <si>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</si>
  <si>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</si>
  <si>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</si>
  <si>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</si>
  <si>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</si>
  <si>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</si>
  <si>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</si>
  <si>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</si>
  <si>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</si>
  <si>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</si>
  <si>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</si>
  <si>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</si>
  <si>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</si>
  <si>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</si>
  <si>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</si>
  <si>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</si>
  <si>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</si>
  <si>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</si>
  <si>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</si>
  <si>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</si>
  <si>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</si>
  <si>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</si>
  <si>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</si>
  <si>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</si>
  <si>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</si>
  <si>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</si>
  <si>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</si>
  <si>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</si>
  <si>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</si>
  <si>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</si>
  <si>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</si>
  <si>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</si>
  <si>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</si>
  <si>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</si>
  <si>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</si>
  <si>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</si>
  <si>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</si>
  <si>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</si>
  <si>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</si>
  <si>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</si>
  <si>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</si>
  <si>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</si>
  <si>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</si>
  <si>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</si>
  <si>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</si>
  <si>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</si>
  <si>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</si>
  <si>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</si>
  <si>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</si>
  <si>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</si>
  <si>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</si>
  <si>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</si>
  <si>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</si>
  <si>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</si>
  <si>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</si>
  <si>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</si>
  <si>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</si>
  <si>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</si>
  <si>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</si>
  <si>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</si>
  <si>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</si>
  <si>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</si>
  <si>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</si>
  <si>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</si>
  <si>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</si>
  <si>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</si>
  <si>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</si>
  <si>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</si>
  <si>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</si>
  <si>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</si>
  <si>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</si>
  <si>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</si>
  <si>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</si>
  <si>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</si>
  <si>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</si>
  <si>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</si>
  <si>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</si>
  <si>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</si>
  <si>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</si>
  <si>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</si>
  <si>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</si>
  <si>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</si>
  <si>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</si>
  <si>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</si>
  <si>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</si>
  <si>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</si>
  <si>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</si>
  <si>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</si>
  <si>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</si>
  <si>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</si>
  <si>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</si>
  <si>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</si>
  <si>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</si>
  <si>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</si>
  <si>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</si>
  <si>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</si>
  <si>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</si>
  <si>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</si>
  <si>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</si>
  <si>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</si>
  <si>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</si>
  <si>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</si>
  <si>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</si>
  <si>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</si>
  <si>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</si>
  <si>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</si>
  <si>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</si>
  <si>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</si>
  <si>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</si>
  <si>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</si>
  <si>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</si>
  <si>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</si>
  <si>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</si>
  <si>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</si>
  <si>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</si>
  <si>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</si>
  <si>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</si>
  <si>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</si>
  <si>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</si>
  <si>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</si>
  <si>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</si>
  <si>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</si>
  <si>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</si>
  <si>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</si>
  <si>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</si>
  <si>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</si>
  <si>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</si>
  <si>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</si>
  <si>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</si>
  <si>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</si>
  <si>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</si>
  <si>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</si>
  <si>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</si>
  <si>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</si>
  <si>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</si>
  <si>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</si>
  <si>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</si>
  <si>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</si>
  <si>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</si>
  <si>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</si>
  <si>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</si>
  <si>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</si>
  <si>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</si>
  <si>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</si>
  <si>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</si>
  <si>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</si>
  <si>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</si>
  <si>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</si>
  <si>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</si>
  <si>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</si>
  <si>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</si>
  <si>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</si>
  <si>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</si>
  <si>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</si>
  <si>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</si>
  <si>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</si>
  <si>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</si>
  <si>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</si>
  <si>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</si>
  <si>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</si>
  <si>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</si>
  <si>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</si>
  <si>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</si>
  <si>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</si>
  <si>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</si>
  <si>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</si>
  <si>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</si>
  <si>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</si>
  <si>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</si>
  <si>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</si>
  <si>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</si>
  <si>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</si>
  <si>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</si>
  <si>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</si>
  <si>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</si>
  <si>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</si>
  <si>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</si>
  <si>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</si>
  <si>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</si>
  <si>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</si>
  <si>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</si>
  <si>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</si>
  <si>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</si>
  <si>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</si>
  <si>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</si>
  <si>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</si>
  <si>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</si>
  <si>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</si>
  <si>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</si>
  <si>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</si>
  <si>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</si>
  <si>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</si>
  <si>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</si>
  <si>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</si>
  <si>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</si>
  <si>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</si>
  <si>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</si>
  <si>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</si>
  <si>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</si>
  <si>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</si>
  <si>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</si>
  <si>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</si>
  <si>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</si>
  <si>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</si>
  <si>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</si>
  <si>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</si>
  <si>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</si>
  <si>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</si>
  <si>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</si>
  <si>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</si>
  <si>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</si>
  <si>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</si>
  <si>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</si>
  <si>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</si>
  <si>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</si>
  <si>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</si>
  <si>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</si>
  <si>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</si>
  <si>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</si>
  <si>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</si>
  <si>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</si>
  <si>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</si>
  <si>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</si>
  <si>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</si>
  <si>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</si>
  <si>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</si>
  <si>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</si>
  <si>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</si>
  <si>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</si>
  <si>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</si>
  <si>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</si>
  <si>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</si>
  <si>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</si>
  <si>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</si>
  <si>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</si>
  <si>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</si>
  <si>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</si>
  <si>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</si>
  <si>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</si>
  <si>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</si>
  <si>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</si>
  <si>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</si>
  <si>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</si>
  <si>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</si>
  <si>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</si>
  <si>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</si>
  <si>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</si>
  <si>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</si>
  <si>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</si>
  <si>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</si>
  <si>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</si>
  <si>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</si>
  <si>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</si>
  <si>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</si>
  <si>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</si>
  <si>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</si>
  <si>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</si>
  <si>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</si>
  <si>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</si>
  <si>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</si>
  <si>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</si>
  <si>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</si>
  <si>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</si>
  <si>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</si>
  <si>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</si>
  <si>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</si>
  <si>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</si>
  <si>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</si>
  <si>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</si>
  <si>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</si>
  <si>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</si>
  <si>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</si>
  <si>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</si>
  <si>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</si>
  <si>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</si>
  <si>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</si>
  <si>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</si>
  <si>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</si>
  <si>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</si>
  <si>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</si>
  <si>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</si>
  <si>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</si>
  <si>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</si>
  <si>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</si>
  <si>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</si>
  <si>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</si>
  <si>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</si>
  <si>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</si>
  <si>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</si>
  <si>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</si>
  <si>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</si>
  <si>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</si>
  <si>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</si>
  <si>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</si>
  <si>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</si>
  <si>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</si>
  <si>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</si>
  <si>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</si>
  <si>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</si>
  <si>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</si>
  <si>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</si>
  <si>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</si>
  <si>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</si>
  <si>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</si>
  <si>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</si>
  <si>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</si>
  <si>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</si>
  <si>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</si>
  <si>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</si>
  <si>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</si>
  <si>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</si>
  <si>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</si>
  <si>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</si>
  <si>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</si>
  <si>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</si>
  <si>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</si>
  <si>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</si>
  <si>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</si>
  <si>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</si>
  <si>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</si>
  <si>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</si>
  <si>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</si>
  <si>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</si>
  <si>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</si>
  <si>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</si>
  <si>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</si>
  <si>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</si>
  <si>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</si>
  <si>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</si>
  <si>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</si>
  <si>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</si>
  <si>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</si>
  <si>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</si>
  <si>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</si>
  <si>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</si>
  <si>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</si>
  <si>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</si>
  <si>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</si>
  <si>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</si>
  <si>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</si>
  <si>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</si>
  <si>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</si>
  <si>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</si>
  <si>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</si>
  <si>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</si>
  <si>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</si>
  <si>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</si>
  <si>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</si>
  <si>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</si>
  <si>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</si>
  <si>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</si>
  <si>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</si>
  <si>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</si>
  <si>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</si>
  <si>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</si>
  <si>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</si>
  <si>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</si>
  <si>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</si>
  <si>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</si>
  <si>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</si>
  <si>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</si>
  <si>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</si>
  <si>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</si>
  <si>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</si>
  <si>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</si>
  <si>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</si>
  <si>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</si>
  <si>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</si>
  <si>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</si>
  <si>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</si>
  <si>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</si>
  <si>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</si>
  <si>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</si>
  <si>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</si>
  <si>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</si>
  <si>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</si>
  <si>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</si>
  <si>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</si>
  <si>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</si>
  <si>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</si>
  <si>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</si>
  <si>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</si>
  <si>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</si>
  <si>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</si>
  <si>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</si>
  <si>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</si>
  <si>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</si>
  <si>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</si>
  <si>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</si>
  <si>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</si>
  <si>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</si>
  <si>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</si>
  <si>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</si>
  <si>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</si>
  <si>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</si>
  <si>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</si>
  <si>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</si>
  <si>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</si>
  <si>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</si>
  <si>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</si>
  <si>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</si>
  <si>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</si>
  <si>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</si>
  <si>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</si>
  <si>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</si>
  <si>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</si>
  <si>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</si>
  <si>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</si>
  <si>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</si>
  <si>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</si>
  <si>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</si>
  <si>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</si>
  <si>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</si>
  <si>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</si>
  <si>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</si>
  <si>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</si>
  <si>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</si>
  <si>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</si>
  <si>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</si>
  <si>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</si>
  <si>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</si>
  <si>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</si>
  <si>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</si>
  <si>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</si>
  <si>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</si>
  <si>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</si>
  <si>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</si>
  <si>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</si>
  <si>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</si>
  <si>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</si>
  <si>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</si>
  <si>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</si>
  <si>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</si>
  <si>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</si>
  <si>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</si>
  <si>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</si>
  <si>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</si>
  <si>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</si>
  <si>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</si>
  <si>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</si>
  <si>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</si>
  <si>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</si>
  <si>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</si>
  <si>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</si>
  <si>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</si>
  <si>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</si>
  <si>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</si>
  <si>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</si>
  <si>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</si>
  <si>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</si>
  <si>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</si>
  <si>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</si>
  <si>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</si>
  <si>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</si>
  <si>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</si>
  <si>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</si>
  <si>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</si>
  <si>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</si>
  <si>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</si>
  <si>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</si>
  <si>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</si>
  <si>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</si>
  <si>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</si>
  <si>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</si>
  <si>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</si>
  <si>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</si>
  <si>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</si>
  <si>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</si>
  <si>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</si>
  <si>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</si>
  <si>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</si>
  <si>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</si>
  <si>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</si>
  <si>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</si>
  <si>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</si>
  <si>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</si>
  <si>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</si>
  <si>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</si>
  <si>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</si>
  <si>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</si>
  <si>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</si>
  <si>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</si>
  <si>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</si>
  <si>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</si>
  <si>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</si>
  <si>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</si>
  <si>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</si>
  <si>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</si>
  <si>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</si>
  <si>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</si>
  <si>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</si>
  <si>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</si>
  <si>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</si>
  <si>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</si>
  <si>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</si>
  <si>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</si>
  <si>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</si>
  <si>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</si>
  <si>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</si>
  <si>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</si>
  <si>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</si>
  <si>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</si>
  <si>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</si>
  <si>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</si>
  <si>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</si>
  <si>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</si>
  <si>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</si>
  <si>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</si>
  <si>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</si>
  <si>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</si>
  <si>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</si>
  <si>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</si>
  <si>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</si>
  <si>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</si>
  <si>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</si>
  <si>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</si>
  <si>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</si>
  <si>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</si>
  <si>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</si>
  <si>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</si>
  <si>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</si>
  <si>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</si>
  <si>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</si>
  <si>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</si>
  <si>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</si>
  <si>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</si>
  <si>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</si>
  <si>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</si>
  <si>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</si>
  <si>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</si>
  <si>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</si>
  <si>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</si>
  <si>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</si>
  <si>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</si>
  <si>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</si>
  <si>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</si>
  <si>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</si>
  <si>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</si>
  <si>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</si>
  <si>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</si>
  <si>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</si>
  <si>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</si>
  <si>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</si>
  <si>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</si>
  <si>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</si>
  <si>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</si>
  <si>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</si>
  <si>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</si>
  <si>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</si>
  <si>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</si>
  <si>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</si>
  <si>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</si>
  <si>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</si>
  <si>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</si>
  <si>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</si>
  <si>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</si>
  <si>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</si>
  <si>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</si>
  <si>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</si>
  <si>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</si>
  <si>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</si>
  <si>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</si>
  <si>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</si>
  <si>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</si>
  <si>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</si>
  <si>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</si>
  <si>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</si>
  <si>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</si>
  <si>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</si>
  <si>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</si>
  <si>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</si>
  <si>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</si>
  <si>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</si>
  <si>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</si>
  <si>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</si>
  <si>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</si>
  <si>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</si>
  <si>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</si>
  <si>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</si>
  <si>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</si>
  <si>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</si>
  <si>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</si>
  <si>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</si>
  <si>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</si>
  <si>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</si>
  <si>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</si>
  <si>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</si>
  <si>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</si>
  <si>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</si>
  <si>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</si>
  <si>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</si>
  <si>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</si>
  <si>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</si>
  <si>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</si>
  <si>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</si>
  <si>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</si>
  <si>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</si>
  <si>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</si>
  <si>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</si>
  <si>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</si>
  <si>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</si>
  <si>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</si>
  <si>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</si>
  <si>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</si>
  <si>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</si>
  <si>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</si>
  <si>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</si>
  <si>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</si>
  <si>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</si>
  <si>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</si>
  <si>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</si>
  <si>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</si>
  <si>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</si>
  <si>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</si>
  <si>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</si>
  <si>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</si>
  <si>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</si>
  <si>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</si>
  <si>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</si>
  <si>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</si>
  <si>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</si>
  <si>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</si>
  <si>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</si>
  <si>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</si>
  <si>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</si>
  <si>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</si>
  <si>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</si>
  <si>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</si>
  <si>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</si>
  <si>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</si>
  <si>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</si>
  <si>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</si>
  <si>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</si>
  <si>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</si>
  <si>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</si>
  <si>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</si>
  <si>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</si>
  <si>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</si>
  <si>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</si>
  <si>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</si>
  <si>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</si>
  <si>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</si>
  <si>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</si>
  <si>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</si>
  <si>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</si>
  <si>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</si>
  <si>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</si>
  <si>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</si>
  <si>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</si>
  <si>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</si>
  <si>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</si>
  <si>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</si>
  <si>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</si>
  <si>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</si>
  <si>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</si>
  <si>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</si>
  <si>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</si>
  <si>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</si>
  <si>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</si>
  <si>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</si>
  <si>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</si>
  <si>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</si>
  <si>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</si>
  <si>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</si>
  <si>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</si>
  <si>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</si>
  <si>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</si>
  <si>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</si>
  <si>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</si>
  <si>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</si>
  <si>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</si>
  <si>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</si>
  <si>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</si>
  <si>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</si>
  <si>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</si>
  <si>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</si>
  <si>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</si>
  <si>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</si>
  <si>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</si>
  <si>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</si>
  <si>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</si>
  <si>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</si>
  <si>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</si>
  <si>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</si>
  <si>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</si>
  <si>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</si>
  <si>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</si>
  <si>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</si>
  <si>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</si>
  <si>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</si>
  <si>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</si>
  <si>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</si>
  <si>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</si>
  <si>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</si>
  <si>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</si>
  <si>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</si>
  <si>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</si>
  <si>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</si>
  <si>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</si>
  <si>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</si>
  <si>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</si>
  <si>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</si>
  <si>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</si>
  <si>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</si>
  <si>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</si>
  <si>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</si>
  <si>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</si>
  <si>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</si>
  <si>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</si>
  <si>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</si>
  <si>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</si>
  <si>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</si>
  <si>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</si>
  <si>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</si>
  <si>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</si>
  <si>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</si>
  <si>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</si>
  <si>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</si>
  <si>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</si>
  <si>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</si>
  <si>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</si>
  <si>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</si>
  <si>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</si>
  <si>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</si>
  <si>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</si>
  <si>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</si>
  <si>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</si>
  <si>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</si>
  <si>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</si>
  <si>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</si>
  <si>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</si>
  <si>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</si>
  <si>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</si>
  <si>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</si>
  <si>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</si>
  <si>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</si>
  <si>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</si>
  <si>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</si>
  <si>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</si>
  <si>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</si>
  <si>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</si>
  <si>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</si>
  <si>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</si>
  <si>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</si>
  <si>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</si>
  <si>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</si>
  <si>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</si>
  <si>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</si>
  <si>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</si>
  <si>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</si>
  <si>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</si>
  <si>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</si>
  <si>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</si>
  <si>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</si>
  <si>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</si>
  <si>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</si>
  <si>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</si>
  <si>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</si>
  <si>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</si>
  <si>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</si>
  <si>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</si>
  <si>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</si>
  <si>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</si>
  <si>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</si>
  <si>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</si>
  <si>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</si>
  <si>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</si>
  <si>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</si>
  <si>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</si>
  <si>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</si>
  <si>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</si>
  <si>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</si>
  <si>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</si>
  <si>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</si>
  <si>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</si>
  <si>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</si>
  <si>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</si>
  <si>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</si>
  <si>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</si>
  <si>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</si>
  <si>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</si>
  <si>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</si>
  <si>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</si>
  <si>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</si>
  <si>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</si>
  <si>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</si>
  <si>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</si>
  <si>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</si>
  <si>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</si>
  <si>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</si>
  <si>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</si>
  <si>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</si>
  <si>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</si>
  <si>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</si>
  <si>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</si>
  <si>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</si>
  <si>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</si>
  <si>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</si>
  <si>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</si>
  <si>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</si>
  <si>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</si>
  <si>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</si>
  <si>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</si>
  <si>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</si>
  <si>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</si>
  <si>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</si>
  <si>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</si>
  <si>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</si>
  <si>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</si>
  <si>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</si>
  <si>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</si>
  <si>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</si>
  <si>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</si>
  <si>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</si>
  <si>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</si>
  <si>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</si>
  <si>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</si>
  <si>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</si>
  <si>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</si>
  <si>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</si>
  <si>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</si>
  <si>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</si>
  <si>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</si>
  <si>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</si>
  <si>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</si>
  <si>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</si>
  <si>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</si>
  <si>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</si>
  <si>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</si>
  <si>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</si>
  <si>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</si>
  <si>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</si>
  <si>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</si>
  <si>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</si>
  <si>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</si>
  <si>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</si>
  <si>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</si>
  <si>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</si>
  <si>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</si>
  <si>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</si>
  <si>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</si>
  <si>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</si>
  <si>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</si>
  <si>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</si>
  <si>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</si>
  <si>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</si>
  <si>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</si>
  <si>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</si>
  <si>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</si>
  <si>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</si>
  <si>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</si>
  <si>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</si>
  <si>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</si>
  <si>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</si>
  <si>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</si>
  <si>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</si>
  <si>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</si>
  <si>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</si>
  <si>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</si>
  <si>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</si>
  <si>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</si>
  <si>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</si>
  <si>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</si>
  <si>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</si>
  <si>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</si>
  <si>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</si>
  <si>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</si>
  <si>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</si>
  <si>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</si>
  <si>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</si>
  <si>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</si>
  <si>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</si>
  <si>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</si>
  <si>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</si>
  <si>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</si>
  <si>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</si>
  <si>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</si>
  <si>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</si>
  <si>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</si>
  <si>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</si>
  <si>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</si>
  <si>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</si>
  <si>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</si>
  <si>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</si>
  <si>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</si>
  <si>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</si>
  <si>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</si>
  <si>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</si>
  <si>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</si>
  <si>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</si>
  <si>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</si>
  <si>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</si>
  <si>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</si>
  <si>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</si>
  <si>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</si>
  <si>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</si>
  <si>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</si>
  <si>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</si>
  <si>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</si>
  <si>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</si>
  <si>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</si>
  <si>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</si>
  <si>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</si>
  <si>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</si>
  <si>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</si>
  <si>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</si>
  <si>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</si>
  <si>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</si>
  <si>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</si>
  <si>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</si>
  <si>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</si>
  <si>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</si>
  <si>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</si>
  <si>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</si>
  <si>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</si>
  <si>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</si>
  <si>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</si>
  <si>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</si>
  <si>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</si>
  <si>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</si>
  <si>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</si>
  <si>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</si>
  <si>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</si>
  <si>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</si>
  <si>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</si>
  <si>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</si>
  <si>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</si>
  <si>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</si>
  <si>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</si>
  <si>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</si>
  <si>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</si>
  <si>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</si>
  <si>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</si>
  <si>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</si>
  <si>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</si>
  <si>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</si>
  <si>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</si>
  <si>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</si>
  <si>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</si>
  <si>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</si>
  <si>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</si>
  <si>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</si>
  <si>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</si>
  <si>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</si>
  <si>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</si>
  <si>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</si>
  <si>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</si>
  <si>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</si>
  <si>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</si>
  <si>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</si>
  <si>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</si>
  <si>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</si>
  <si>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</si>
  <si>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</si>
  <si>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</si>
  <si>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</si>
  <si>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</si>
  <si>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</si>
  <si>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</si>
  <si>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</si>
  <si>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</si>
  <si>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</si>
  <si>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</si>
  <si>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</si>
  <si>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</si>
  <si>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</si>
  <si>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</si>
  <si>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</si>
  <si>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</si>
  <si>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</si>
  <si>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</si>
  <si>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</si>
  <si>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</si>
  <si>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</si>
  <si>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</si>
  <si>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</si>
  <si>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</si>
  <si>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</si>
  <si>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</si>
  <si>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</si>
  <si>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</si>
  <si>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</si>
  <si>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</si>
  <si>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</si>
  <si>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</si>
  <si>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</si>
  <si>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</si>
  <si>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</si>
  <si>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</si>
  <si>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</si>
  <si>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</si>
  <si>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</si>
  <si>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</si>
  <si>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</si>
  <si>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</si>
  <si>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</si>
  <si>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</si>
  <si>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</si>
  <si>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</si>
  <si>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</si>
  <si>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</si>
  <si>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</si>
  <si>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</si>
  <si>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</si>
  <si>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</si>
  <si>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</si>
  <si>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</si>
  <si>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</si>
  <si>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</si>
  <si>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</si>
  <si>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</si>
  <si>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</si>
  <si>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</si>
  <si>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</si>
  <si>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</si>
  <si>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</si>
  <si>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</si>
  <si>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</si>
  <si>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</si>
  <si>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</si>
  <si>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</si>
  <si>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</si>
  <si>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</si>
  <si>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</si>
  <si>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</si>
  <si>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</si>
  <si>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</si>
  <si>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</si>
  <si>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</si>
  <si>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</si>
  <si>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</si>
  <si>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</si>
  <si>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</si>
  <si>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</si>
  <si>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</si>
  <si>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</si>
  <si>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</si>
  <si>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</si>
  <si>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</si>
  <si>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</si>
  <si>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</si>
  <si>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</si>
  <si>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</si>
  <si>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</si>
  <si>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</si>
  <si>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</si>
  <si>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</si>
  <si>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</si>
  <si>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</si>
  <si>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</si>
  <si>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</si>
  <si>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</si>
  <si>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</si>
  <si>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</si>
  <si>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</si>
  <si>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</si>
  <si>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</si>
  <si>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</si>
  <si>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</si>
  <si>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</si>
  <si>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</si>
  <si>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</si>
  <si>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</si>
  <si>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</si>
  <si>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</si>
  <si>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</si>
  <si>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</si>
  <si>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</si>
  <si>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</si>
  <si>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</si>
  <si>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</si>
  <si>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</si>
  <si>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</si>
  <si>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</si>
  <si>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</si>
  <si>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</si>
  <si>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</si>
  <si>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</si>
  <si>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</si>
  <si>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</si>
  <si>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</si>
  <si>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</si>
  <si>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</si>
  <si>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</si>
  <si>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</si>
  <si>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</si>
  <si>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</si>
  <si>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</si>
  <si>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</si>
  <si>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</si>
  <si>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</si>
  <si>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</si>
  <si>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</si>
  <si>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</si>
  <si>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</si>
  <si>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</si>
  <si>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</si>
  <si>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</si>
  <si>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</si>
  <si>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</si>
  <si>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</si>
  <si>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</si>
  <si>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</si>
  <si>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</si>
  <si>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</si>
  <si>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</si>
  <si>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</si>
  <si>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</si>
  <si>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</si>
  <si>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</si>
  <si>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</si>
  <si>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</si>
  <si>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</si>
  <si>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</si>
  <si>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</si>
  <si>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</si>
  <si>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</si>
  <si>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</si>
  <si>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</si>
  <si>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</si>
  <si>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</si>
  <si>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</si>
  <si>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</si>
  <si>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</si>
  <si>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</si>
  <si>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</si>
  <si>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</si>
  <si>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</si>
  <si>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</si>
  <si>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</si>
  <si>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</si>
  <si>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</si>
  <si>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</si>
  <si>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</si>
  <si>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</si>
  <si>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</si>
  <si>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</si>
  <si>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</si>
  <si>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</si>
  <si>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</si>
  <si>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</si>
  <si>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</si>
  <si>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</si>
  <si>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</si>
  <si>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</si>
  <si>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</si>
  <si>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</si>
  <si>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</si>
  <si>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</si>
  <si>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</si>
  <si>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</si>
  <si>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</si>
  <si>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</si>
  <si>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</si>
  <si>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</si>
  <si>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</si>
  <si>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</si>
  <si>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</si>
  <si>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</si>
  <si>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</si>
  <si>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</si>
  <si>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</si>
  <si>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</si>
  <si>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</si>
  <si>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</si>
  <si>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</si>
  <si>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</si>
  <si>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</si>
  <si>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</si>
  <si>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</si>
  <si>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</si>
  <si>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</si>
  <si>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</si>
  <si>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</si>
  <si>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</si>
  <si>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</si>
  <si>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</si>
  <si>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</si>
  <si>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</si>
  <si>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</si>
  <si>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</si>
  <si>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</si>
  <si>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</si>
  <si>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</si>
  <si>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</si>
  <si>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</si>
  <si>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</si>
  <si>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</si>
  <si>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</si>
  <si>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</si>
  <si>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</si>
  <si>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</si>
  <si>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</si>
  <si>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</si>
  <si>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</si>
  <si>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</si>
  <si>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</si>
  <si>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</si>
  <si>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</si>
  <si>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</si>
  <si>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</si>
  <si>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</si>
  <si>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</si>
  <si>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</si>
  <si>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</si>
  <si>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</si>
  <si>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</si>
  <si>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</si>
  <si>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</si>
  <si>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</si>
  <si>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</si>
  <si>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</si>
  <si>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</si>
  <si>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</si>
  <si>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</si>
  <si>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</si>
  <si>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</si>
  <si>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</si>
  <si>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</si>
  <si>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</si>
  <si>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</si>
  <si>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</si>
  <si>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</si>
  <si>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</si>
  <si>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</si>
  <si>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</si>
  <si>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</si>
  <si>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</si>
  <si>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</si>
  <si>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</si>
  <si>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</si>
  <si>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</si>
  <si>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</si>
  <si>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</si>
  <si>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</si>
  <si>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</si>
  <si>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</si>
  <si>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</si>
  <si>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</si>
  <si>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</si>
  <si>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</si>
  <si>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</si>
  <si>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</si>
  <si>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</si>
  <si>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</si>
  <si>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</si>
  <si>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</si>
  <si>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</si>
  <si>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</si>
  <si>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</si>
  <si>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</si>
  <si>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</si>
  <si>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</si>
  <si>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</si>
  <si>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</si>
  <si>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</si>
  <si>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</si>
  <si>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</si>
  <si>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</si>
  <si>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</si>
  <si>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</si>
  <si>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</si>
  <si>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</si>
  <si>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</si>
  <si>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</si>
  <si>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</si>
  <si>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</si>
  <si>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</si>
  <si>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</si>
  <si>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</si>
  <si>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</si>
  <si>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</si>
  <si>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</si>
  <si>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</si>
  <si>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</si>
  <si>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</si>
  <si>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</si>
  <si>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</si>
  <si>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</si>
  <si>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</si>
  <si>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</si>
  <si>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</si>
  <si>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</si>
  <si>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</si>
  <si>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</si>
  <si>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</si>
  <si>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</si>
  <si>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</si>
  <si>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</si>
  <si>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</si>
  <si>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</si>
  <si>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</si>
  <si>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</si>
  <si>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</si>
  <si>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</si>
  <si>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</si>
  <si>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</si>
  <si>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</si>
  <si>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</si>
  <si>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</si>
  <si>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</si>
  <si>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</si>
  <si>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</si>
  <si>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</si>
  <si>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</si>
  <si>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</si>
  <si>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</si>
  <si>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</si>
  <si>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</si>
  <si>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</si>
  <si>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</si>
  <si>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</si>
  <si>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</si>
  <si>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</si>
  <si>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</si>
  <si>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</si>
  <si>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</si>
  <si>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</si>
  <si>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</si>
  <si>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</si>
  <si>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</si>
  <si>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</si>
  <si>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</si>
  <si>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</si>
  <si>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</si>
  <si>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</si>
  <si>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</si>
  <si>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</si>
  <si>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</si>
  <si>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</si>
  <si>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</si>
  <si>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</si>
  <si>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</si>
  <si>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</si>
  <si>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</si>
  <si>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</si>
  <si>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</si>
  <si>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</si>
  <si>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</si>
  <si>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</si>
  <si>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</si>
  <si>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</si>
  <si>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</si>
  <si>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</si>
  <si>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</si>
  <si>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</si>
  <si>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</si>
  <si>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</si>
  <si>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</si>
  <si>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</si>
  <si>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</si>
  <si>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</si>
  <si>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</si>
  <si>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</si>
  <si>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</si>
  <si>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</si>
  <si>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</si>
  <si>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</si>
  <si>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</si>
  <si>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</si>
  <si>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</si>
  <si>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</si>
  <si>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</si>
  <si>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</si>
  <si>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</si>
  <si>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</si>
  <si>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</si>
  <si>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</si>
  <si>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</si>
  <si>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</si>
  <si>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</si>
  <si>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</si>
  <si>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</si>
  <si>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</si>
  <si>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</si>
  <si>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</si>
  <si>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</si>
  <si>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</si>
  <si>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</si>
  <si>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</si>
  <si>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</si>
  <si>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</si>
  <si>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</si>
  <si>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</si>
  <si>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</si>
  <si>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</si>
  <si>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</si>
  <si>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</si>
  <si>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</si>
  <si>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</si>
  <si>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</si>
  <si>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</si>
  <si>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</si>
  <si>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</si>
  <si>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</si>
  <si>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</si>
  <si>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</si>
  <si>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</si>
  <si>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</si>
  <si>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</si>
  <si>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</si>
  <si>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</si>
  <si>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</si>
  <si>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</si>
  <si>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</si>
  <si>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</si>
  <si>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</si>
  <si>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</si>
  <si>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</si>
  <si>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</si>
  <si>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</si>
  <si>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</si>
  <si>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</si>
  <si>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</si>
  <si>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</si>
  <si>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</si>
  <si>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</si>
  <si>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</si>
  <si>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</si>
  <si>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</si>
  <si>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</si>
  <si>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</si>
  <si>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</si>
  <si>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</si>
  <si>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</si>
  <si>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</si>
  <si>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</si>
  <si>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</si>
  <si>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</si>
  <si>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</si>
  <si>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</si>
  <si>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</si>
  <si>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</si>
  <si>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</si>
  <si>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</si>
  <si>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</si>
  <si>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</si>
  <si>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</si>
  <si>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</si>
  <si>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</si>
  <si>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</si>
  <si>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</si>
  <si>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</si>
  <si>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</si>
  <si>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</si>
  <si>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</si>
  <si>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</si>
  <si>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</si>
  <si>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</si>
  <si>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</si>
  <si>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</si>
  <si>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</si>
  <si>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</si>
  <si>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</si>
  <si>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</si>
  <si>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</si>
  <si>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</si>
  <si>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</si>
  <si>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</si>
  <si>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</si>
  <si>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</si>
  <si>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</si>
  <si>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</si>
  <si>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</si>
  <si>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</si>
  <si>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</si>
  <si>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</si>
  <si>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</si>
  <si>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</si>
  <si>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</si>
  <si>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</si>
  <si>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</si>
  <si>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</si>
  <si>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</si>
  <si>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</si>
  <si>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</si>
  <si>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</si>
  <si>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</si>
  <si>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</si>
  <si>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</si>
  <si>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</si>
  <si>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</si>
  <si>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</si>
  <si>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</si>
  <si>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</si>
  <si>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</si>
  <si>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</si>
  <si>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</si>
  <si>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</si>
  <si>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</si>
  <si>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</si>
  <si>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</si>
  <si>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</si>
  <si>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</si>
  <si>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</si>
  <si>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</si>
  <si>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</si>
  <si>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</si>
  <si>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</si>
  <si>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</si>
  <si>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</si>
  <si>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</si>
  <si>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</si>
  <si>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</si>
  <si>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</si>
  <si>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</si>
  <si>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</si>
  <si>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</si>
  <si>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</si>
  <si>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</si>
  <si>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</si>
  <si>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</si>
  <si>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</si>
  <si>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</si>
  <si>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</si>
  <si>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</si>
  <si>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</si>
  <si>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</si>
  <si>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</si>
  <si>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</si>
  <si>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</si>
  <si>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</si>
  <si>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</si>
  <si>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</si>
  <si>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</si>
  <si>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</si>
  <si>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</si>
  <si>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</si>
  <si>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</si>
  <si>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</si>
  <si>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</si>
  <si>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</si>
  <si>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</si>
  <si>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</si>
  <si>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</si>
  <si>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</si>
  <si>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</si>
  <si>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</si>
  <si>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</si>
  <si>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</si>
  <si>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</si>
  <si>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</si>
  <si>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</si>
  <si>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</si>
  <si>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</si>
  <si>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</si>
  <si>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</si>
  <si>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</si>
  <si>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</si>
  <si>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</si>
  <si>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</si>
  <si>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</si>
  <si>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</si>
  <si>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</si>
  <si>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</si>
  <si>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</si>
  <si>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</si>
  <si>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</si>
  <si>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</si>
  <si>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</si>
  <si>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</si>
  <si>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</si>
  <si>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</si>
  <si>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</si>
  <si>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</si>
  <si>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</si>
  <si>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</si>
  <si>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</si>
  <si>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</si>
  <si>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</si>
  <si>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</si>
  <si>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</si>
  <si>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</si>
  <si>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</si>
  <si>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</si>
  <si>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</si>
  <si>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</si>
  <si>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</si>
  <si>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</si>
  <si>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</si>
  <si>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</si>
  <si>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</si>
  <si>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</si>
  <si>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</si>
  <si>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</si>
  <si>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</si>
  <si>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</si>
  <si>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</si>
  <si>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</si>
  <si>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</si>
  <si>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</si>
  <si>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</si>
  <si>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</si>
  <si>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</si>
  <si>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</si>
  <si>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</si>
  <si>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</si>
  <si>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</si>
  <si>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</si>
  <si>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</si>
  <si>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</si>
  <si>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</si>
  <si>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</si>
  <si>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</si>
  <si>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</si>
  <si>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</si>
  <si>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</si>
  <si>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</si>
  <si>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</si>
  <si>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</si>
  <si>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</si>
  <si>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</si>
  <si>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</si>
  <si>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</si>
  <si>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</si>
  <si>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</si>
  <si>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</si>
  <si>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</si>
  <si>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</si>
  <si>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</si>
  <si>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</si>
  <si>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</si>
  <si>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</si>
  <si>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</si>
  <si>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</si>
  <si>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</si>
  <si>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</si>
  <si>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</si>
  <si>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</si>
  <si>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</si>
  <si>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</si>
  <si>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</si>
  <si>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</si>
  <si>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</si>
  <si>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</si>
  <si>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</si>
  <si>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</si>
  <si>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</si>
  <si>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</si>
  <si>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</si>
  <si>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</si>
  <si>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</si>
  <si>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</si>
  <si>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</si>
  <si>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</si>
  <si>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</si>
  <si>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</si>
  <si>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</si>
  <si>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</si>
  <si>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</si>
  <si>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</si>
  <si>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</si>
  <si>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</si>
  <si>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</si>
  <si>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</si>
  <si>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</si>
  <si>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</si>
  <si>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</si>
  <si>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</si>
  <si>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</si>
  <si>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</si>
  <si>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</si>
  <si>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</si>
  <si>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</si>
  <si>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</si>
  <si>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</si>
  <si>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</si>
  <si>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</si>
  <si>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</si>
  <si>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</si>
  <si>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</si>
  <si>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</si>
  <si>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</si>
  <si>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</si>
  <si>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</si>
  <si>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</si>
  <si>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</si>
  <si>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</si>
  <si>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</si>
  <si>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</si>
  <si>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</si>
  <si>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</si>
  <si>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</si>
  <si>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</si>
  <si>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</si>
  <si>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</si>
  <si>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</si>
  <si>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</si>
  <si>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</si>
  <si>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</si>
  <si>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</si>
  <si>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</si>
  <si>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</si>
  <si>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</si>
  <si>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</si>
  <si>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</si>
  <si>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</si>
  <si>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</si>
  <si>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</si>
  <si>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</si>
  <si>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</si>
  <si>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</si>
  <si>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</si>
  <si>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</si>
  <si>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</si>
  <si>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</si>
  <si>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</si>
  <si>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</si>
  <si>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</si>
  <si>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</si>
  <si>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</si>
  <si>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</si>
  <si>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</si>
  <si>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</si>
  <si>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</si>
  <si>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</si>
  <si>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</si>
  <si>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</si>
  <si>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</si>
  <si>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</si>
  <si>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</si>
  <si>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</si>
  <si>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</si>
  <si>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</si>
  <si>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</si>
  <si>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</si>
  <si>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</si>
  <si>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</si>
  <si>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</si>
  <si>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</si>
  <si>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</si>
  <si>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</si>
  <si>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</si>
  <si>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</si>
  <si>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</si>
  <si>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</si>
  <si>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</si>
  <si>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</si>
  <si>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</si>
  <si>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</si>
  <si>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</si>
  <si>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</si>
  <si>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</si>
  <si>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</si>
  <si>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</si>
  <si>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</si>
  <si>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</si>
  <si>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</si>
  <si>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</si>
  <si>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</si>
  <si>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</si>
  <si>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</si>
  <si>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</si>
  <si>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</si>
  <si>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</si>
  <si>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</si>
  <si>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</si>
  <si>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</si>
  <si>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</si>
  <si>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</si>
  <si>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</si>
  <si>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</si>
  <si>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</si>
  <si>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</si>
  <si>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</si>
  <si>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</si>
  <si>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</si>
  <si>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</si>
  <si>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</si>
  <si>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</si>
  <si>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</si>
  <si>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</si>
  <si>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</si>
  <si>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</si>
  <si>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</si>
  <si>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</si>
  <si>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</si>
  <si>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</si>
  <si>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</si>
  <si>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</si>
  <si>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</si>
  <si>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</si>
  <si>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</si>
  <si>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</si>
  <si>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</si>
  <si>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</si>
  <si>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</si>
  <si>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</si>
  <si>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</si>
  <si>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</si>
  <si>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</si>
  <si>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</si>
  <si>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</si>
  <si>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</si>
  <si>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</si>
  <si>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</si>
  <si>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</si>
  <si>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</si>
  <si>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</si>
  <si>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</si>
  <si>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</si>
  <si>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</si>
  <si>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</si>
  <si>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</si>
  <si>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</si>
  <si>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</si>
  <si>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</si>
  <si>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</si>
  <si>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</si>
  <si>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</si>
  <si>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</si>
  <si>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</si>
  <si>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</si>
  <si>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</si>
  <si>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</si>
  <si>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</si>
  <si>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</si>
  <si>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</si>
  <si>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</si>
  <si>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</si>
  <si>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</si>
  <si>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</si>
  <si>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</si>
  <si>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</si>
  <si>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</si>
  <si>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</si>
  <si>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</si>
  <si>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</si>
  <si>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</si>
  <si>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</si>
  <si>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</si>
  <si>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</si>
  <si>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</si>
  <si>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</si>
  <si>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</si>
  <si>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</si>
  <si>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</si>
  <si>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</si>
  <si>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</si>
  <si>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</si>
  <si>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</si>
  <si>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</si>
  <si>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</si>
  <si>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</si>
  <si>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</si>
  <si>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</si>
  <si>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</si>
  <si>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</si>
  <si>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</si>
  <si>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</si>
  <si>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</si>
  <si>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</si>
  <si>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</si>
  <si>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</si>
  <si>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</si>
  <si>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</si>
  <si>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</si>
  <si>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</si>
  <si>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</si>
  <si>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</si>
  <si>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</si>
  <si>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</si>
  <si>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</si>
  <si>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</si>
  <si>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</si>
  <si>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</si>
  <si>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</si>
  <si>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</si>
  <si>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</si>
  <si>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</si>
  <si>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</si>
  <si>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</si>
  <si>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</si>
  <si>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</si>
  <si>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</si>
  <si>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</si>
  <si>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</si>
  <si>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</si>
  <si>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</si>
  <si>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</si>
  <si>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</si>
  <si>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</si>
  <si>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</si>
  <si>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</si>
  <si>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</si>
  <si>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</si>
  <si>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</si>
  <si>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</si>
  <si>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</si>
  <si>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</si>
  <si>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</si>
  <si>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</si>
  <si>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</si>
  <si>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</si>
  <si>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</si>
  <si>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</si>
  <si>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</si>
  <si>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</si>
  <si>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</si>
  <si>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</si>
  <si>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</si>
  <si>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</si>
  <si>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</si>
  <si>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</si>
  <si>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</si>
  <si>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</si>
  <si>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</si>
  <si>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</si>
  <si>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</si>
  <si>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</si>
  <si>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</si>
  <si>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</si>
  <si>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</si>
  <si>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</si>
  <si>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</si>
  <si>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</si>
  <si>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</si>
  <si>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</si>
  <si>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</si>
  <si>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</si>
  <si>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</si>
  <si>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</si>
  <si>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</si>
  <si>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</si>
  <si>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</si>
  <si>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</si>
  <si>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</si>
  <si>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</si>
  <si>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</si>
  <si>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</si>
  <si>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</si>
  <si>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</si>
  <si>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</si>
  <si>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</si>
  <si>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</si>
  <si>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</si>
  <si>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</si>
  <si>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</si>
  <si>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</si>
  <si>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</si>
  <si>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</si>
  <si>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</si>
  <si>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</si>
  <si>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</si>
  <si>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</si>
  <si>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</si>
  <si>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</si>
  <si>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</si>
  <si>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</si>
  <si>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</si>
  <si>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</si>
  <si>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</si>
  <si>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</si>
  <si>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</si>
  <si>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</si>
  <si>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</si>
  <si>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</si>
  <si>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</si>
  <si>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</si>
  <si>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</si>
  <si>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</si>
  <si>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</si>
  <si>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</si>
  <si>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</si>
  <si>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</si>
  <si>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</si>
  <si>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</si>
  <si>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</si>
  <si>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</si>
  <si>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</si>
  <si>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</si>
  <si>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</si>
  <si>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</si>
  <si>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</si>
  <si>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</si>
  <si>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</si>
  <si>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</si>
  <si>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</si>
  <si>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</si>
  <si>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</si>
  <si>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</si>
  <si>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</si>
  <si>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</si>
  <si>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</si>
  <si>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</si>
  <si>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</si>
  <si>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</si>
  <si>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</si>
  <si>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</si>
  <si>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</si>
  <si>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</si>
  <si>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</si>
  <si>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</si>
  <si>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</si>
  <si>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</si>
  <si>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</si>
  <si>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</si>
  <si>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</si>
  <si>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</si>
  <si>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</si>
  <si>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</si>
  <si>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</si>
  <si>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</si>
  <si>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</si>
  <si>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</si>
  <si>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</si>
  <si>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</si>
  <si>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</si>
  <si>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</si>
  <si>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</si>
  <si>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</si>
  <si>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</si>
  <si>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</si>
  <si>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</si>
  <si>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</si>
  <si>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</si>
  <si>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</si>
  <si>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</si>
  <si>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</si>
  <si>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</si>
  <si>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</si>
  <si>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</si>
  <si>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</si>
  <si>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</si>
  <si>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</si>
  <si>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</si>
  <si>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</si>
  <si>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</si>
  <si>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</si>
  <si>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</si>
  <si>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</si>
  <si>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</si>
  <si>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</si>
  <si>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</si>
  <si>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</si>
  <si>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</si>
  <si>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</si>
  <si>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</si>
  <si>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</si>
  <si>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</si>
  <si>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</si>
  <si>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</si>
  <si>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</si>
  <si>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</si>
  <si>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</si>
  <si>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</si>
  <si>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</si>
  <si>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</si>
  <si>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</si>
  <si>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</si>
  <si>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</si>
  <si>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</si>
  <si>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</si>
  <si>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</si>
  <si>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</si>
  <si>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</si>
  <si>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</si>
  <si>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</si>
  <si>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</si>
  <si>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</si>
  <si>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</si>
  <si>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</si>
  <si>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</si>
  <si>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</si>
  <si>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</si>
  <si>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</si>
  <si>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</si>
  <si>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</si>
  <si>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</si>
  <si>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</si>
  <si>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</si>
  <si>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</si>
  <si>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</si>
  <si>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</si>
  <si>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</si>
  <si>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</si>
  <si>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</si>
  <si>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</si>
  <si>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</si>
  <si>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</si>
  <si>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</si>
  <si>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</si>
  <si>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</si>
  <si>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</si>
  <si>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</si>
  <si>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</si>
  <si>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</si>
  <si>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</si>
  <si>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</si>
  <si>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</si>
  <si>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</si>
  <si>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</si>
  <si>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</si>
  <si>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</si>
  <si>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</si>
  <si>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</si>
  <si>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</si>
  <si>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</si>
  <si>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</si>
  <si>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</si>
  <si>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</si>
  <si>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</si>
  <si>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</si>
  <si>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</si>
  <si>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</si>
  <si>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</si>
  <si>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</si>
  <si>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</si>
  <si>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</si>
  <si>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</si>
  <si>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</si>
  <si>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</si>
  <si>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</si>
  <si>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</si>
  <si>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</si>
  <si>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</si>
  <si>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</si>
  <si>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</si>
  <si>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</si>
  <si>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</si>
  <si>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</si>
  <si>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</si>
  <si>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</si>
  <si>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</si>
  <si>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</si>
  <si>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</si>
  <si>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</si>
  <si>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</si>
  <si>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</si>
  <si>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</si>
  <si>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</si>
  <si>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</si>
  <si>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</si>
  <si>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</si>
  <si>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</si>
  <si>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</si>
  <si>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</si>
  <si>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</si>
  <si>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</si>
  <si>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</si>
  <si>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</si>
  <si>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</si>
  <si>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</si>
  <si>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</si>
  <si>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</si>
  <si>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</si>
  <si>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</si>
  <si>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</si>
  <si>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</si>
  <si>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</si>
  <si>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</si>
  <si>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</si>
  <si>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</si>
  <si>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</si>
  <si>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</si>
  <si>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</si>
  <si>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</si>
  <si>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</si>
  <si>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</si>
  <si>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</si>
  <si>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</si>
  <si>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</si>
  <si>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</si>
  <si>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</si>
  <si>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</si>
  <si>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</si>
  <si>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</si>
  <si>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</si>
  <si>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</si>
  <si>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</si>
  <si>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</si>
  <si>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</si>
  <si>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</si>
  <si>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</si>
  <si>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</si>
  <si>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</si>
  <si>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</si>
  <si>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</si>
  <si>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</si>
  <si>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</si>
  <si>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</si>
  <si>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</si>
  <si>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</si>
  <si>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</si>
  <si>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</si>
  <si>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</si>
  <si>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</si>
  <si>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</si>
  <si>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</si>
  <si>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</si>
  <si>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</si>
  <si>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</si>
  <si>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</si>
  <si>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</si>
  <si>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</si>
  <si>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</si>
  <si>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</si>
  <si>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</si>
  <si>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</si>
  <si>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</si>
  <si>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</si>
  <si>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</si>
  <si>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</si>
  <si>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</si>
  <si>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</si>
  <si>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</si>
  <si>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</si>
  <si>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</si>
  <si>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</si>
  <si>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</si>
  <si>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</si>
  <si>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</si>
  <si>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</si>
  <si>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</si>
  <si>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</si>
  <si>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</si>
  <si>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</si>
  <si>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</si>
  <si>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</si>
  <si>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</si>
  <si>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</si>
  <si>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</si>
  <si>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</si>
  <si>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</si>
  <si>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</si>
  <si>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</si>
  <si>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</si>
  <si>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</si>
  <si>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</si>
  <si>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</si>
  <si>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</si>
  <si>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</si>
  <si>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</si>
  <si>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</si>
  <si>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</si>
  <si>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</si>
  <si>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</si>
  <si>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</si>
  <si>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</si>
  <si>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</si>
  <si>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</si>
  <si>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</si>
  <si>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</si>
  <si>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</si>
  <si>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</si>
  <si>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</si>
  <si>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</si>
  <si>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</si>
  <si>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</si>
  <si>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</si>
  <si>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</si>
  <si>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</si>
  <si>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</si>
  <si>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</si>
  <si>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</si>
  <si>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</si>
  <si>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</si>
  <si>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</si>
  <si>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</si>
  <si>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</si>
  <si>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</si>
  <si>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</si>
  <si>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</si>
  <si>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</si>
  <si>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</si>
  <si>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</si>
  <si>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</si>
  <si>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</si>
  <si>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</si>
  <si>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</si>
  <si>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</si>
  <si>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</si>
  <si>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</si>
  <si>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</si>
  <si>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</si>
  <si>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</si>
  <si>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</si>
  <si>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</si>
  <si>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</si>
  <si>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</si>
  <si>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</si>
  <si>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</si>
  <si>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</si>
  <si>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</si>
  <si>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</si>
  <si>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</si>
  <si>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</si>
  <si>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</si>
  <si>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</si>
  <si>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</si>
  <si>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</si>
  <si>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</si>
  <si>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</si>
  <si>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</si>
  <si>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</si>
  <si>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</si>
  <si>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</si>
  <si>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</si>
  <si>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</si>
  <si>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</si>
  <si>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</si>
  <si>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</si>
  <si>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</si>
  <si>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</si>
  <si>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</si>
  <si>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</si>
  <si>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</si>
  <si>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</si>
  <si>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</si>
  <si>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</si>
  <si>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</si>
  <si>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</si>
  <si>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</si>
  <si>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</si>
  <si>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</si>
  <si>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</si>
  <si>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</si>
  <si>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</si>
  <si>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</si>
  <si>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</si>
  <si>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</si>
  <si>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</si>
  <si>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</si>
  <si>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</si>
  <si>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</si>
  <si>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</si>
  <si>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</si>
  <si>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</si>
  <si>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</si>
  <si>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</si>
  <si>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</si>
  <si>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</si>
  <si>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</si>
  <si>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</si>
  <si>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</si>
  <si>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</si>
  <si>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</si>
  <si>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</si>
  <si>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</si>
  <si>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</si>
  <si>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</si>
  <si>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</si>
  <si>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</si>
  <si>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</si>
  <si>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</si>
  <si>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</si>
  <si>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</si>
  <si>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</si>
  <si>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</si>
  <si>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</si>
  <si>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</si>
  <si>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</si>
  <si>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</si>
  <si>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</si>
  <si>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</si>
  <si>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</si>
  <si>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</si>
  <si>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</si>
  <si>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</si>
  <si>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</si>
  <si>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</si>
  <si>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</si>
  <si>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</si>
  <si>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</si>
  <si>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</si>
  <si>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</si>
  <si>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</si>
  <si>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</si>
  <si>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</si>
  <si>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</si>
  <si>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</si>
  <si>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</si>
  <si>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</si>
  <si>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</si>
  <si>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</si>
  <si>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</si>
  <si>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</si>
  <si>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</si>
  <si>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</si>
  <si>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</si>
  <si>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</si>
  <si>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</si>
  <si>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</si>
  <si>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</si>
  <si>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</si>
  <si>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</si>
  <si>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</si>
  <si>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</si>
  <si>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</si>
  <si>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</si>
  <si>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</si>
  <si>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</si>
  <si>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</si>
  <si>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</si>
  <si>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</si>
  <si>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</si>
  <si>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</si>
  <si>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</si>
  <si>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</si>
  <si>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</si>
  <si>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</si>
  <si>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</si>
  <si>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</si>
  <si>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</si>
  <si>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</si>
  <si>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</si>
  <si>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</si>
  <si>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</si>
  <si>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</si>
  <si>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</si>
  <si>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</si>
  <si>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</si>
  <si>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</si>
  <si>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</si>
  <si>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</si>
  <si>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</si>
  <si>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</si>
  <si>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</si>
  <si>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</si>
  <si>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</si>
  <si>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</si>
  <si>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</si>
  <si>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</si>
  <si>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</si>
  <si>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</si>
  <si>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</si>
  <si>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</si>
  <si>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</si>
  <si>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</si>
  <si>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</si>
  <si>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</si>
  <si>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</si>
  <si>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</si>
  <si>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</si>
  <si>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</si>
  <si>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</si>
  <si>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</si>
  <si>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</si>
  <si>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</si>
  <si>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</si>
  <si>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</si>
  <si>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</si>
  <si>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</si>
  <si>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</si>
  <si>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</si>
  <si>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</si>
  <si>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</si>
  <si>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</si>
  <si>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</si>
  <si>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</si>
  <si>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</si>
  <si>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</si>
  <si>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</si>
  <si>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</si>
  <si>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</si>
  <si>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</si>
  <si>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</si>
  <si>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</si>
  <si>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</si>
  <si>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</si>
  <si>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</si>
  <si>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</si>
  <si>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</si>
  <si>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</si>
  <si>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</si>
  <si>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</si>
  <si>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</si>
  <si>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</si>
  <si>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</si>
  <si>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</si>
  <si>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</si>
  <si>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</si>
  <si>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</si>
  <si>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</si>
  <si>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</si>
  <si>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</si>
  <si>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</si>
  <si>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</si>
  <si>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</si>
  <si>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</si>
  <si>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</si>
  <si>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</si>
  <si>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</si>
  <si>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</si>
  <si>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</si>
  <si>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</si>
  <si>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</si>
  <si>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</si>
  <si>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</si>
  <si>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</si>
  <si>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</si>
  <si>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</si>
  <si>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</si>
  <si>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</si>
  <si>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</si>
  <si>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</si>
  <si>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</si>
  <si>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</si>
  <si>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</si>
  <si>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</si>
  <si>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</si>
  <si>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</si>
  <si>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</si>
  <si>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</si>
  <si>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</si>
  <si>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</si>
  <si>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</si>
  <si>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</si>
  <si>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</si>
  <si>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</si>
  <si>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</si>
  <si>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</si>
  <si>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</si>
  <si>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</si>
  <si>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</si>
  <si>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</si>
  <si>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</si>
  <si>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</si>
  <si>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</si>
  <si>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</si>
  <si>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</si>
  <si>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</si>
  <si>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</si>
  <si>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</si>
  <si>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</si>
  <si>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</si>
  <si>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</si>
  <si>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</si>
  <si>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</si>
  <si>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</si>
  <si>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</si>
  <si>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</si>
  <si>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</si>
  <si>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</si>
  <si>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</si>
  <si>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</si>
  <si>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</si>
  <si>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</si>
  <si>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</si>
  <si>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</si>
  <si>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</si>
  <si>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</si>
  <si>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</si>
  <si>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</si>
  <si>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</si>
  <si>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</si>
  <si>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</si>
  <si>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</si>
  <si>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</si>
  <si>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</si>
  <si>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</si>
  <si>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</si>
  <si>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</si>
  <si>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</si>
  <si>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</si>
  <si>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</si>
  <si>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</si>
  <si>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</si>
  <si>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</si>
  <si>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</si>
  <si>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</si>
  <si>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</si>
  <si>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</si>
  <si>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</si>
  <si>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</si>
  <si>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</si>
  <si>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</si>
  <si>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</si>
  <si>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</si>
  <si>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</si>
  <si>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</si>
  <si>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</si>
  <si>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</si>
  <si>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</si>
  <si>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</si>
  <si>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</si>
  <si>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</si>
  <si>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</si>
  <si>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</si>
  <si>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</si>
  <si>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</si>
  <si>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</si>
  <si>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</si>
  <si>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</si>
  <si>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</si>
  <si>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</si>
  <si>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</si>
  <si>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</si>
  <si>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</si>
  <si>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</si>
  <si>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</si>
  <si>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</si>
  <si>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</si>
  <si>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</si>
  <si>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</si>
  <si>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</si>
  <si>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</si>
  <si>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</si>
  <si>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</si>
  <si>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</si>
  <si>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</si>
  <si>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</si>
  <si>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</si>
  <si>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</si>
  <si>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</si>
  <si>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</si>
  <si>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</si>
  <si>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</si>
  <si>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</si>
  <si>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</si>
  <si>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</si>
  <si>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</si>
  <si>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</si>
  <si>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</si>
  <si>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</si>
  <si>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</si>
  <si>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</si>
  <si>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</si>
  <si>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</si>
  <si>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</si>
  <si>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</si>
  <si>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</si>
  <si>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</si>
  <si>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</si>
  <si>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</si>
  <si>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</si>
  <si>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</si>
  <si>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</si>
  <si>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</si>
  <si>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</si>
  <si>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</si>
  <si>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</si>
  <si>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</si>
  <si>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</si>
  <si>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</si>
  <si>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</si>
  <si>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</si>
  <si>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</si>
  <si>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</si>
  <si>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</si>
  <si>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</si>
  <si>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</si>
  <si>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</si>
  <si>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</si>
  <si>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</si>
  <si>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</si>
  <si>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</si>
  <si>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</si>
  <si>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</si>
  <si>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</si>
  <si>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</si>
  <si>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</si>
  <si>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</si>
  <si>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</si>
  <si>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</si>
  <si>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</si>
  <si>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</si>
  <si>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</si>
  <si>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</si>
  <si>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</si>
  <si>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</si>
  <si>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</si>
  <si>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</si>
  <si>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</si>
  <si>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</si>
  <si>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</si>
  <si>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</si>
  <si>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</si>
  <si>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</si>
  <si>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</si>
  <si>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</si>
  <si>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</si>
  <si>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</si>
  <si>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</si>
  <si>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</si>
  <si>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</si>
  <si>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</si>
  <si>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</si>
  <si>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</si>
  <si>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</si>
  <si>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</si>
  <si>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</si>
  <si>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</si>
  <si>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</si>
  <si>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</si>
  <si>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</si>
  <si>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</si>
  <si>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</si>
  <si>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</si>
  <si>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</si>
  <si>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</si>
  <si>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</si>
  <si>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</si>
  <si>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</si>
  <si>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</si>
  <si>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</si>
  <si>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</si>
  <si>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</si>
  <si>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</si>
  <si>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</si>
  <si>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</si>
  <si>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</si>
  <si>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</si>
  <si>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</si>
  <si>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</si>
  <si>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</si>
  <si>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</si>
  <si>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</si>
  <si>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</si>
  <si>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</si>
  <si>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</si>
  <si>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</si>
  <si>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</si>
  <si>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</si>
  <si>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</si>
  <si>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</si>
  <si>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</si>
  <si>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</si>
  <si>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</si>
  <si>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</si>
  <si>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</si>
  <si>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</si>
  <si>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</si>
  <si>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</si>
  <si>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</si>
  <si>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</si>
  <si>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</si>
  <si>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</si>
  <si>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</si>
  <si>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</si>
  <si>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</si>
  <si>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</si>
  <si>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</si>
  <si>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</si>
  <si>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</si>
  <si>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</si>
  <si>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</si>
  <si>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</si>
  <si>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</si>
  <si>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</si>
  <si>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</si>
  <si>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</si>
  <si>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</si>
  <si>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</si>
  <si>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</si>
  <si>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</si>
  <si>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</si>
  <si>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</si>
  <si>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</si>
  <si>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</si>
  <si>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</si>
  <si>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</si>
  <si>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</si>
  <si>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</si>
  <si>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</si>
  <si>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</si>
  <si>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</si>
  <si>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</si>
  <si>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</si>
  <si>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</si>
  <si>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</si>
  <si>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</si>
  <si>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</si>
  <si>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</si>
  <si>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</si>
  <si>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</si>
  <si>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</si>
  <si>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</si>
  <si>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</si>
  <si>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</si>
  <si>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</si>
  <si>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</si>
  <si>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</si>
  <si>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</si>
  <si>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</si>
  <si>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</si>
  <si>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</si>
  <si>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</si>
  <si>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</si>
  <si>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</si>
  <si>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</si>
  <si>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</si>
  <si>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</si>
  <si>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</si>
  <si>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</si>
  <si>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</si>
  <si>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</si>
  <si>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</si>
  <si>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</si>
  <si>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</si>
  <si>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</si>
  <si>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</si>
  <si>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</si>
  <si>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</si>
  <si>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</si>
  <si>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</si>
  <si>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</si>
  <si>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</si>
  <si>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</si>
  <si>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</si>
  <si>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</si>
  <si>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</si>
  <si>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</si>
  <si>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</si>
  <si>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</si>
  <si>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</si>
  <si>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</si>
  <si>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</si>
  <si>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</si>
  <si>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</si>
  <si>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</si>
  <si>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</si>
  <si>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</si>
  <si>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</si>
  <si>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</si>
  <si>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</si>
  <si>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</si>
  <si>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</si>
  <si>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</si>
  <si>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</si>
  <si>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</si>
  <si>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</si>
  <si>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</si>
  <si>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</si>
  <si>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</si>
  <si>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</si>
  <si>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</si>
  <si>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</si>
  <si>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</si>
  <si>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</si>
  <si>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</si>
  <si>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</si>
  <si>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</si>
  <si>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</si>
  <si>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</si>
  <si>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</si>
  <si>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</si>
  <si>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</si>
  <si>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</si>
  <si>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</si>
  <si>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</si>
  <si>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</si>
  <si>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</si>
  <si>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</si>
  <si>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</si>
  <si>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</si>
  <si>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</si>
  <si>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</si>
  <si>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</si>
  <si>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</si>
  <si>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</si>
  <si>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</si>
  <si>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</si>
  <si>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</si>
  <si>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</si>
  <si>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</si>
  <si>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</si>
  <si>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</si>
  <si>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</si>
  <si>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</si>
  <si>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</si>
  <si>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</si>
  <si>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</si>
  <si>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</si>
  <si>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</si>
  <si>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</si>
  <si>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</si>
  <si>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</si>
  <si>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</si>
  <si>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</si>
  <si>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</si>
  <si>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</si>
  <si>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</si>
  <si>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</si>
  <si>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</si>
  <si>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</si>
  <si>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</si>
  <si>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</si>
  <si>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</si>
  <si>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</si>
  <si>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</si>
  <si>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</si>
  <si>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</si>
  <si>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</si>
  <si>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</si>
  <si>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</si>
  <si>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</si>
  <si>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</si>
  <si>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</si>
  <si>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</si>
  <si>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</si>
  <si>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</si>
  <si>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</si>
  <si>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</si>
  <si>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</si>
  <si>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</si>
  <si>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</si>
  <si>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</si>
  <si>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</si>
  <si>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</si>
  <si>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</si>
  <si>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</si>
  <si>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</si>
  <si>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</si>
  <si>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</si>
  <si>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</si>
  <si>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</si>
  <si>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</si>
  <si>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</si>
  <si>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</si>
  <si>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</si>
  <si>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</si>
  <si>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</si>
  <si>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</si>
  <si>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</si>
  <si>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</si>
  <si>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</si>
  <si>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</si>
  <si>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</si>
  <si>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</si>
  <si>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</si>
  <si>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</si>
  <si>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</si>
  <si>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</si>
  <si>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</si>
  <si>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</si>
  <si>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</si>
  <si>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</si>
  <si>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</si>
  <si>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</si>
  <si>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</si>
  <si>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</si>
  <si>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</si>
  <si>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</si>
  <si>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</si>
  <si>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</si>
  <si>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</si>
  <si>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</si>
  <si>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</si>
  <si>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</si>
  <si>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</si>
  <si>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</si>
  <si>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</si>
  <si>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</si>
  <si>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</si>
  <si>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</si>
  <si>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</si>
  <si>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</si>
  <si>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</si>
  <si>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</si>
  <si>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</si>
  <si>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</si>
  <si>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</si>
  <si>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</si>
  <si>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</si>
  <si>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</si>
  <si>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</si>
  <si>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</si>
  <si>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</si>
  <si>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</si>
  <si>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</si>
  <si>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</si>
  <si>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</si>
  <si>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</si>
  <si>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</si>
  <si>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</si>
  <si>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</si>
  <si>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</si>
  <si>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</si>
  <si>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</si>
  <si>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</si>
  <si>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</si>
  <si>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</si>
  <si>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</si>
  <si>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</si>
  <si>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</si>
  <si>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</si>
  <si>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</si>
  <si>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</si>
  <si>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</si>
  <si>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</si>
  <si>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</si>
  <si>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</si>
  <si>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</si>
  <si>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</si>
  <si>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</si>
  <si>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</si>
  <si>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</si>
  <si>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</si>
  <si>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</si>
  <si>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</si>
  <si>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</si>
  <si>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</si>
  <si>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</si>
  <si>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</si>
  <si>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</si>
  <si>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</si>
  <si>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</si>
  <si>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</si>
  <si>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</si>
  <si>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</si>
  <si>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</si>
  <si>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</si>
  <si>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</si>
  <si>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</si>
  <si>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</si>
  <si>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</si>
  <si>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</si>
  <si>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</si>
  <si>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</si>
  <si>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</si>
  <si>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</si>
  <si>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</si>
  <si>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</si>
  <si>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</si>
  <si>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</si>
  <si>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</si>
  <si>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</si>
  <si>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</si>
  <si>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</si>
  <si>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</si>
  <si>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</si>
  <si>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</si>
  <si>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</si>
  <si>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</si>
  <si>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</si>
  <si>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</si>
  <si>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</si>
  <si>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</si>
  <si>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</si>
  <si>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</si>
  <si>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</si>
  <si>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</si>
  <si>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</si>
  <si>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</si>
  <si>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</si>
  <si>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</si>
  <si>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</si>
  <si>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</si>
  <si>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</si>
  <si>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</si>
  <si>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</si>
  <si>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</si>
  <si>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</si>
  <si>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</si>
  <si>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</si>
  <si>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</si>
  <si>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</si>
  <si>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</si>
  <si>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</si>
  <si>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</si>
  <si>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</si>
  <si>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</si>
  <si>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</si>
  <si>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</si>
  <si>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</si>
  <si>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</si>
  <si>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</si>
  <si>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</si>
  <si>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</si>
  <si>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</si>
  <si>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</si>
  <si>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</si>
  <si>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</si>
  <si>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</si>
  <si>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</si>
  <si>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</si>
  <si>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</si>
  <si>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</si>
  <si>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</si>
  <si>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</si>
  <si>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</si>
  <si>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</si>
  <si>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</si>
  <si>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</si>
  <si>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</si>
  <si>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</si>
  <si>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</si>
  <si>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</si>
  <si>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</si>
  <si>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</si>
  <si>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</si>
  <si>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</si>
  <si>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</si>
  <si>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</si>
  <si>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</si>
  <si>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</si>
  <si>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</si>
  <si>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</si>
  <si>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</si>
  <si>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</si>
  <si>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</si>
  <si>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</si>
  <si>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</si>
  <si>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</si>
  <si>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</si>
  <si>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</si>
  <si>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</si>
  <si>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</si>
  <si>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</si>
  <si>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</si>
  <si>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</si>
  <si>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</si>
  <si>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</si>
  <si>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</si>
  <si>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</si>
  <si>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</si>
  <si>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</si>
  <si>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</si>
  <si>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</si>
  <si>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</si>
  <si>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</si>
  <si>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</si>
  <si>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</si>
  <si>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</si>
  <si>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</si>
  <si>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</si>
  <si>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</si>
  <si>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</si>
  <si>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</si>
  <si>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</si>
  <si>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</si>
  <si>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</si>
  <si>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</si>
  <si>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</si>
  <si>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</si>
  <si>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</si>
  <si>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</si>
  <si>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</si>
  <si>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</si>
  <si>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</si>
  <si>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</si>
  <si>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</si>
  <si>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</si>
  <si>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</si>
  <si>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</si>
  <si>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</si>
  <si>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</si>
  <si>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</si>
  <si>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</si>
  <si>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</si>
  <si>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</si>
  <si>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</si>
  <si>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</si>
  <si>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</si>
  <si>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</si>
  <si>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</si>
  <si>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</si>
  <si>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</si>
  <si>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</si>
  <si>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</si>
  <si>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</si>
  <si>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</si>
  <si>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</si>
  <si>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</si>
  <si>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</si>
  <si>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</si>
  <si>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</si>
  <si>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</si>
  <si>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</si>
  <si>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</si>
  <si>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</si>
  <si>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</si>
  <si>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</si>
  <si>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</si>
  <si>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</si>
  <si>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</si>
  <si>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</si>
  <si>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</si>
  <si>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</si>
  <si>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</si>
  <si>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</si>
  <si>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</si>
  <si>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</si>
  <si>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</si>
  <si>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</si>
  <si>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</si>
  <si>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</si>
  <si>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</si>
  <si>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</si>
  <si>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</si>
  <si>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</si>
  <si>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</si>
  <si>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</si>
  <si>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</si>
  <si>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</si>
  <si>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</si>
  <si>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</si>
  <si>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</si>
  <si>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</si>
  <si>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</si>
  <si>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</si>
  <si>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</si>
  <si>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</si>
  <si>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</si>
  <si>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</si>
  <si>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</si>
  <si>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</si>
  <si>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</si>
  <si>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</si>
  <si>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</si>
  <si>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</si>
  <si>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</si>
  <si>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</si>
  <si>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</si>
  <si>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</si>
  <si>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</si>
  <si>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</si>
  <si>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</si>
  <si>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</si>
  <si>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</si>
  <si>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</si>
  <si>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</si>
  <si>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</si>
  <si>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</si>
  <si>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</si>
  <si>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</si>
  <si>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</si>
  <si>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</si>
  <si>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</si>
  <si>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</si>
  <si>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</si>
  <si>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</si>
  <si>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</si>
  <si>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</si>
  <si>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</si>
  <si>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</si>
  <si>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</si>
  <si>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</si>
  <si>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</si>
  <si>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</si>
  <si>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</si>
  <si>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</si>
  <si>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</si>
  <si>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</si>
  <si>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</si>
  <si>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</si>
  <si>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</si>
  <si>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</si>
  <si>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</si>
  <si>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</si>
  <si>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</si>
  <si>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</si>
  <si>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</si>
  <si>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</si>
  <si>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</si>
  <si>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</si>
  <si>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</si>
  <si>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</si>
  <si>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</si>
  <si>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</si>
  <si>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</si>
  <si>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</si>
  <si>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</si>
  <si>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</si>
  <si>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</si>
  <si>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</si>
  <si>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</si>
  <si>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</si>
  <si>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</si>
  <si>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</si>
  <si>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</si>
  <si>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</si>
  <si>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</si>
  <si>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</si>
  <si>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</si>
  <si>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</si>
  <si>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</si>
  <si>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</si>
  <si>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</si>
  <si>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</si>
  <si>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</si>
  <si>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</si>
  <si>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</si>
  <si>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</si>
  <si>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</si>
  <si>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</si>
  <si>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</si>
  <si>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</si>
  <si>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</si>
  <si>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</si>
  <si>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</si>
  <si>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</si>
  <si>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</si>
  <si>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</si>
  <si>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</si>
  <si>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</si>
  <si>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</si>
  <si>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</si>
  <si>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</si>
  <si>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</si>
  <si>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</si>
  <si>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</si>
  <si>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</si>
  <si>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</si>
  <si>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</si>
  <si>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</si>
  <si>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</si>
  <si>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</si>
  <si>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</si>
  <si>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</si>
  <si>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</si>
  <si>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</si>
  <si>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</si>
  <si>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</si>
  <si>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</si>
  <si>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</si>
  <si>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</si>
  <si>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</si>
  <si>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</si>
  <si>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</si>
  <si>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</si>
  <si>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</si>
  <si>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</si>
  <si>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</si>
  <si>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</si>
  <si>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</si>
  <si>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</si>
  <si>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</si>
  <si>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</si>
  <si>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</si>
  <si>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</si>
  <si>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</si>
  <si>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</si>
  <si>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</si>
  <si>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</si>
  <si>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</si>
  <si>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</si>
  <si>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</si>
  <si>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</si>
  <si>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</si>
  <si>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</si>
  <si>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</si>
  <si>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</si>
  <si>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</si>
  <si>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</si>
  <si>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</si>
  <si>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</si>
  <si>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</si>
  <si>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</si>
  <si>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</si>
  <si>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</si>
  <si>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</si>
  <si>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</si>
  <si>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</si>
  <si>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</si>
  <si>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</si>
  <si>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</si>
  <si>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</si>
  <si>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</si>
  <si>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</si>
  <si>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</si>
  <si>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</si>
  <si>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</si>
  <si>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</si>
  <si>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</si>
  <si>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</si>
  <si>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</si>
  <si>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</si>
  <si>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</si>
  <si>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</si>
  <si>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</si>
  <si>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</si>
  <si>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</si>
  <si>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</si>
  <si>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</si>
  <si>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</si>
  <si>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</si>
  <si>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</si>
  <si>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</si>
  <si>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</si>
  <si>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</si>
  <si>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</si>
  <si>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</si>
  <si>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</si>
  <si>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</si>
  <si>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</si>
  <si>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</si>
  <si>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</si>
  <si>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</si>
  <si>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</si>
  <si>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</si>
  <si>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</si>
  <si>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</si>
  <si>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</si>
  <si>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</si>
  <si>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</si>
  <si>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</si>
  <si>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</si>
  <si>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</si>
  <si>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</si>
  <si>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</si>
  <si>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</si>
  <si>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</si>
  <si>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</si>
  <si>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</si>
  <si>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</si>
  <si>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</si>
  <si>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</si>
  <si>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</si>
  <si>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</si>
  <si>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</si>
  <si>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</si>
  <si>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</si>
  <si>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</si>
  <si>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</si>
  <si>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</si>
  <si>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</si>
  <si>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</si>
  <si>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</si>
  <si>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</si>
  <si>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</si>
  <si>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</si>
  <si>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</si>
  <si>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</si>
  <si>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</si>
  <si>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</si>
  <si>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</si>
  <si>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</si>
  <si>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</si>
  <si>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</si>
  <si>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</si>
  <si>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</si>
  <si>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</si>
  <si>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</si>
  <si>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</si>
  <si>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</si>
  <si>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</si>
  <si>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</si>
  <si>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</si>
  <si>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</si>
  <si>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</si>
  <si>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</si>
  <si>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</si>
  <si>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</si>
  <si>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</si>
  <si>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</si>
  <si>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</si>
  <si>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</si>
  <si>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</si>
  <si>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</si>
  <si>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</si>
  <si>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</si>
  <si>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</si>
  <si>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</si>
  <si>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</si>
  <si>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</si>
  <si>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</si>
  <si>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</si>
  <si>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</si>
  <si>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</si>
  <si>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</si>
  <si>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</si>
  <si>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</si>
  <si>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</si>
  <si>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</si>
  <si>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</si>
  <si>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</si>
  <si>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</si>
  <si>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</si>
  <si>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</si>
  <si>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</si>
  <si>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</si>
  <si>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</si>
  <si>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</si>
  <si>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</si>
  <si>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</si>
  <si>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</si>
  <si>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</si>
  <si>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</si>
  <si>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</si>
  <si>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</si>
  <si>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</si>
  <si>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</si>
  <si>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</si>
  <si>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</si>
  <si>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</si>
  <si>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</si>
  <si>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</si>
  <si>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</si>
  <si>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</si>
  <si>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</si>
  <si>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</si>
  <si>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</si>
  <si>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</si>
  <si>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</si>
  <si>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</si>
  <si>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</si>
  <si>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</si>
  <si>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</si>
  <si>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</si>
  <si>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</si>
  <si>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</si>
  <si>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</si>
  <si>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</si>
  <si>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</si>
  <si>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</si>
  <si>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</si>
  <si>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</si>
  <si>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</si>
  <si>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</si>
  <si>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</si>
  <si>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</si>
  <si>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</si>
  <si>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</si>
  <si>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</si>
  <si>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</si>
  <si>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</si>
  <si>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</si>
  <si>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</si>
  <si>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</si>
  <si>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</si>
  <si>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</si>
  <si>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</si>
  <si>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</si>
  <si>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</si>
  <si>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</si>
  <si>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</si>
  <si>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</si>
  <si>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</si>
  <si>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</si>
  <si>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</si>
  <si>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</si>
  <si>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</si>
  <si>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</si>
  <si>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</si>
  <si>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</si>
  <si>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</si>
  <si>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</si>
  <si>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</si>
  <si>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</si>
  <si>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</si>
  <si>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</si>
  <si>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</si>
  <si>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</si>
  <si>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</si>
  <si>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</si>
  <si>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</si>
  <si>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</si>
  <si>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</si>
  <si>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</si>
  <si>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</si>
  <si>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</si>
  <si>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</si>
  <si>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</si>
  <si>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</si>
  <si>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</si>
  <si>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</si>
  <si>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</si>
  <si>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</si>
  <si>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</si>
  <si>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</si>
  <si>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</si>
  <si>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</si>
  <si>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</si>
  <si>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</si>
  <si>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</si>
  <si>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</si>
  <si>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</si>
  <si>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</si>
  <si>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</si>
  <si>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</si>
  <si>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</si>
  <si>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</si>
  <si>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</si>
  <si>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</si>
  <si>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</si>
  <si>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</si>
  <si>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</si>
  <si>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</si>
  <si>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</si>
  <si>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</si>
  <si>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</si>
  <si>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</si>
  <si>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</si>
  <si>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</si>
  <si>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</si>
  <si>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</si>
  <si>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</si>
  <si>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</si>
  <si>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</si>
  <si>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</si>
  <si>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</si>
  <si>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</si>
  <si>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</si>
  <si>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</si>
  <si>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</si>
  <si>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</si>
  <si>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</si>
  <si>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</si>
  <si>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</si>
  <si>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</si>
  <si>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</si>
  <si>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</si>
  <si>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</si>
  <si>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</si>
  <si>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</si>
  <si>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</si>
  <si>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</si>
  <si>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</si>
  <si>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</si>
  <si>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</si>
  <si>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</si>
  <si>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</si>
  <si>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</si>
  <si>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</si>
  <si>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</si>
  <si>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</si>
  <si>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</si>
  <si>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</si>
  <si>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</si>
  <si>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</si>
  <si>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</si>
  <si>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</si>
  <si>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</si>
  <si>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</si>
  <si>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</si>
  <si>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</si>
  <si>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</si>
  <si>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</si>
  <si>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</si>
  <si>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</si>
  <si>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</si>
  <si>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</si>
  <si>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</si>
  <si>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</si>
  <si>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</si>
  <si>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</si>
  <si>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</si>
  <si>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</si>
  <si>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</si>
  <si>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</si>
  <si>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</si>
  <si>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</si>
  <si>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</si>
  <si>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</si>
  <si>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</si>
  <si>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</si>
  <si>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</si>
  <si>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</si>
  <si>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</si>
  <si>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</si>
  <si>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</si>
  <si>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</si>
  <si>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</si>
  <si>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</si>
  <si>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</si>
  <si>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</si>
  <si>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</si>
  <si>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</si>
  <si>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</si>
  <si>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</si>
  <si>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</si>
  <si>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</si>
  <si>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</si>
  <si>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</si>
  <si>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</si>
  <si>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</si>
  <si>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</si>
  <si>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</si>
  <si>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</si>
  <si>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</si>
  <si>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</si>
  <si>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</si>
  <si>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</si>
  <si>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</si>
  <si>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</si>
  <si>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</si>
  <si>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</si>
  <si>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</si>
  <si>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</si>
  <si>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</si>
  <si>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</si>
  <si>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</si>
  <si>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</si>
  <si>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</si>
  <si>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</si>
  <si>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</si>
  <si>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</si>
  <si>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</si>
  <si>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</si>
  <si>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</si>
  <si>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</si>
  <si>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</si>
  <si>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</si>
  <si>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</si>
  <si>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</si>
  <si>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</si>
  <si>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</si>
  <si>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</si>
  <si>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</si>
  <si>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</si>
  <si>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</si>
  <si>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</si>
  <si>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</si>
  <si>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</si>
  <si>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</si>
  <si>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</si>
  <si>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</si>
  <si>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</si>
  <si>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</si>
  <si>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</si>
  <si>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</si>
  <si>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</si>
  <si>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</si>
  <si>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</si>
  <si>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</si>
  <si>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</si>
  <si>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</si>
  <si>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</si>
  <si>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</si>
  <si>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</si>
  <si>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</si>
  <si>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</si>
  <si>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</si>
  <si>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</si>
  <si>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</si>
  <si>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</si>
  <si>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</si>
  <si>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</si>
  <si>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</si>
  <si>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</si>
  <si>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</si>
  <si>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</si>
  <si>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</si>
  <si>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</si>
  <si>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</si>
  <si>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</si>
  <si>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</si>
  <si>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</si>
  <si>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</si>
  <si>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</si>
  <si>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</si>
  <si>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</si>
  <si>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</si>
  <si>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</si>
  <si>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</si>
  <si>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</si>
  <si>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</si>
  <si>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</si>
  <si>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</si>
  <si>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</si>
  <si>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</si>
  <si>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</si>
  <si>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</si>
  <si>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</si>
  <si>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</si>
  <si>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</si>
  <si>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</si>
  <si>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</si>
  <si>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</si>
  <si>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</si>
  <si>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</si>
  <si>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</si>
  <si>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</si>
  <si>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</si>
  <si>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</si>
  <si>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</si>
  <si>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</si>
  <si>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</si>
  <si>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</si>
  <si>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</si>
  <si>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</si>
  <si>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</si>
  <si>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</si>
  <si>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</si>
  <si>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</si>
  <si>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</si>
  <si>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</si>
  <si>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</si>
  <si>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</si>
  <si>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</si>
  <si>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</si>
  <si>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</si>
  <si>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</si>
  <si>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</si>
  <si>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</si>
  <si>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</si>
  <si>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</si>
  <si>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</si>
  <si>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</si>
  <si>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</si>
  <si>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</si>
  <si>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</si>
  <si>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</si>
  <si>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</si>
  <si>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</si>
  <si>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</si>
  <si>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</si>
  <si>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</si>
  <si>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</si>
  <si>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</si>
  <si>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</si>
  <si>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</si>
  <si>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</si>
  <si>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</si>
  <si>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</si>
  <si>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</si>
  <si>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</si>
  <si>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</si>
  <si>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</si>
  <si>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</si>
  <si>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</si>
  <si>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</si>
  <si>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</si>
  <si>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</si>
  <si>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</si>
  <si>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</si>
  <si>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</si>
  <si>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</si>
  <si>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</si>
  <si>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</si>
  <si>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</si>
  <si>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</si>
  <si>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</si>
  <si>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</si>
  <si>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</si>
  <si>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</si>
  <si>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</si>
  <si>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</si>
  <si>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</si>
  <si>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</si>
  <si>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</si>
  <si>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</si>
  <si>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</si>
  <si>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</si>
  <si>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</si>
  <si>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</si>
  <si>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</si>
  <si>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</si>
  <si>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</si>
  <si>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</si>
  <si>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</si>
  <si>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</si>
  <si>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</si>
  <si>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</si>
  <si>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</si>
  <si>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</si>
  <si>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</si>
  <si>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</si>
  <si>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</si>
  <si>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</si>
  <si>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</si>
  <si>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</si>
  <si>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</si>
  <si>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</si>
  <si>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</si>
  <si>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</si>
  <si>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</si>
  <si>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</si>
  <si>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</si>
  <si>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</si>
  <si>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</si>
  <si>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</si>
  <si>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</si>
  <si>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</si>
  <si>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</si>
  <si>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</si>
  <si>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</si>
  <si>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</si>
  <si>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</si>
  <si>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</si>
  <si>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</si>
  <si>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</si>
  <si>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</si>
  <si>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</si>
  <si>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</si>
  <si>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</si>
  <si>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</si>
  <si>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</si>
  <si>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</si>
  <si>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</si>
  <si>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</si>
  <si>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</si>
  <si>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</si>
  <si>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</si>
  <si>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</si>
  <si>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</si>
  <si>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</si>
  <si>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</si>
  <si>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</si>
  <si>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</si>
  <si>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</si>
  <si>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</si>
  <si>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</si>
  <si>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</si>
  <si>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</si>
  <si>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</si>
  <si>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</si>
  <si>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</si>
  <si>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</si>
  <si>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</si>
  <si>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</si>
  <si>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</si>
  <si>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</si>
  <si>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</si>
  <si>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</si>
  <si>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</si>
  <si>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</si>
  <si>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</si>
  <si>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</si>
  <si>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</si>
  <si>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</si>
  <si>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</si>
  <si>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</si>
  <si>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</si>
  <si>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</si>
  <si>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</si>
  <si>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</si>
  <si>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</si>
  <si>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</si>
  <si>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</si>
  <si>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</si>
  <si>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</si>
  <si>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</si>
  <si>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</si>
  <si>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</si>
  <si>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</si>
  <si>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</si>
  <si>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</si>
  <si>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</si>
  <si>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</si>
  <si>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</si>
  <si>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</si>
  <si>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</si>
  <si>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</si>
  <si>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</si>
  <si>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</si>
  <si>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</si>
  <si>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</si>
  <si>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</si>
  <si>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</si>
  <si>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</si>
  <si>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</si>
  <si>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</si>
  <si>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</si>
  <si>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</si>
  <si>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</si>
  <si>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</si>
  <si>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</si>
  <si>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</si>
  <si>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</si>
  <si>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</si>
  <si>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</si>
  <si>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</si>
  <si>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</si>
  <si>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</si>
  <si>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</si>
  <si>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</si>
  <si>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</si>
  <si>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</si>
  <si>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</si>
  <si>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</si>
  <si>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</si>
  <si>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</si>
  <si>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</si>
  <si>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</si>
  <si>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</si>
  <si>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</si>
  <si>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</si>
  <si>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</si>
  <si>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</si>
  <si>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</si>
  <si>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</si>
  <si>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</si>
  <si>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</si>
  <si>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</si>
  <si>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</si>
  <si>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</si>
  <si>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</si>
  <si>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</si>
  <si>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</si>
  <si>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</si>
  <si>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</si>
  <si>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</si>
  <si>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</si>
  <si>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</si>
  <si>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</si>
  <si>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</si>
  <si>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</si>
  <si>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</si>
  <si>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</si>
  <si>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</si>
  <si>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</si>
  <si>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</si>
  <si>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</si>
  <si>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</si>
  <si>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</si>
  <si>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</si>
  <si>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</si>
  <si>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</si>
  <si>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</si>
  <si>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</si>
  <si>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</si>
  <si>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</si>
  <si>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</si>
  <si>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</si>
  <si>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</si>
  <si>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</si>
  <si>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</si>
  <si>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</si>
  <si>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</si>
  <si>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</si>
  <si>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</si>
  <si>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</si>
  <si>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</si>
  <si>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</si>
  <si>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</si>
  <si>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</si>
  <si>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</si>
  <si>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</si>
  <si>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</si>
  <si>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</si>
  <si>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</si>
  <si>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</si>
  <si>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</si>
  <si>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</si>
  <si>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</si>
  <si>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</si>
  <si>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</si>
  <si>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</si>
  <si>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</si>
  <si>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</si>
  <si>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</si>
  <si>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</si>
  <si>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</si>
  <si>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</si>
  <si>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</si>
  <si>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</si>
  <si>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</si>
  <si>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</si>
  <si>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</si>
  <si>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</si>
  <si>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</si>
  <si>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</si>
  <si>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</si>
  <si>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</si>
  <si>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</si>
  <si>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</si>
  <si>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</si>
  <si>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</si>
  <si>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</si>
  <si>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</si>
  <si>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</si>
  <si>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</si>
  <si>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</si>
  <si>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</si>
  <si>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</si>
  <si>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</si>
  <si>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</si>
  <si>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</si>
  <si>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</si>
  <si>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</si>
  <si>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</si>
  <si>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</si>
  <si>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</si>
  <si>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</si>
  <si>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</si>
  <si>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</si>
  <si>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</si>
  <si>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</si>
  <si>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</si>
  <si>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</si>
  <si>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</si>
  <si>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</si>
  <si>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</si>
  <si>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</si>
  <si>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</si>
  <si>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</si>
  <si>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</si>
  <si>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</si>
  <si>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</si>
  <si>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</si>
  <si>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</si>
  <si>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</si>
  <si>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</si>
  <si>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</si>
  <si>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</si>
  <si>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</si>
  <si>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</si>
  <si>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</si>
  <si>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</si>
  <si>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</si>
  <si>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</si>
  <si>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</si>
  <si>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</si>
  <si>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</si>
  <si>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</si>
  <si>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</si>
  <si>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</si>
  <si>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</si>
  <si>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</si>
  <si>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</si>
  <si>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</si>
  <si>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</si>
  <si>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</si>
  <si>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</si>
  <si>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</si>
  <si>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</si>
  <si>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</si>
  <si>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</si>
  <si>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</si>
  <si>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</si>
  <si>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</si>
  <si>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</si>
  <si>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</si>
  <si>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</si>
  <si>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</si>
  <si>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</si>
  <si>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</si>
  <si>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</si>
  <si>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</si>
  <si>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</si>
  <si>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</si>
  <si>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</si>
  <si>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</si>
  <si>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</si>
  <si>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</si>
  <si>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</si>
  <si>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</si>
  <si>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</si>
  <si>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</si>
  <si>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</si>
  <si>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</si>
  <si>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</si>
  <si>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</si>
  <si>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</si>
  <si>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</si>
  <si>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</si>
  <si>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</si>
  <si>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</si>
  <si>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</si>
  <si>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</si>
  <si>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</si>
  <si>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</si>
  <si>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</si>
  <si>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</si>
  <si>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</si>
  <si>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</si>
  <si>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</si>
  <si>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</si>
  <si>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</si>
  <si>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</si>
  <si>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</si>
  <si>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</si>
  <si>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</si>
  <si>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</si>
  <si>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</si>
  <si>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</si>
  <si>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</si>
  <si>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</si>
  <si>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</si>
  <si>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</si>
  <si>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</si>
  <si>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</si>
  <si>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</si>
  <si>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</si>
  <si>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</si>
  <si>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</si>
  <si>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</si>
  <si>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</si>
  <si>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</si>
  <si>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</si>
  <si>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</si>
  <si>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</si>
  <si>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</si>
  <si>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</si>
  <si>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</si>
  <si>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</si>
  <si>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</si>
  <si>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</si>
  <si>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</si>
  <si>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</si>
  <si>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</si>
  <si>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</si>
  <si>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</si>
  <si>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</si>
  <si>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</si>
  <si>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</si>
  <si>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</si>
  <si>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</si>
  <si>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</si>
  <si>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</si>
  <si>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</si>
  <si>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</si>
  <si>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</si>
  <si>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</si>
  <si>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</si>
  <si>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</si>
  <si>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</si>
  <si>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</si>
  <si>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</si>
  <si>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</si>
  <si>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</si>
  <si>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</si>
  <si>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</si>
  <si>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</si>
  <si>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</si>
  <si>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</si>
  <si>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</si>
  <si>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</si>
  <si>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</si>
  <si>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</si>
  <si>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</si>
  <si>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</si>
  <si>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</si>
  <si>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</si>
  <si>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</si>
  <si>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</si>
  <si>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</si>
  <si>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</si>
  <si>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</si>
  <si>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</si>
  <si>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</si>
  <si>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</si>
  <si>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</si>
  <si>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</si>
  <si>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</si>
  <si>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</si>
  <si>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</si>
  <si>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</si>
  <si>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</si>
  <si>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</si>
  <si>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</si>
  <si>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</si>
  <si>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</si>
  <si>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</si>
  <si>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</si>
  <si>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</si>
  <si>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</si>
  <si>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</si>
  <si>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</si>
  <si>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</si>
  <si>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</si>
  <si>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</si>
  <si>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</si>
  <si>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</si>
  <si>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</si>
  <si>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</si>
  <si>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</si>
  <si>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</si>
  <si>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</si>
  <si>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</si>
  <si>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</si>
  <si>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</si>
  <si>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</si>
  <si>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</si>
  <si>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</si>
  <si>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</si>
  <si>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</si>
  <si>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</si>
  <si>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</si>
  <si>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</si>
  <si>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</si>
  <si>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</si>
  <si>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</si>
  <si>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</si>
  <si>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</si>
  <si>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</si>
  <si>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</si>
  <si>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</si>
  <si>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</si>
  <si>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</si>
  <si>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</si>
  <si>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</si>
  <si>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</si>
  <si>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</si>
  <si>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</si>
  <si>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</si>
  <si>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</si>
  <si>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</si>
  <si>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</si>
  <si>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</si>
  <si>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</si>
  <si>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</si>
  <si>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</si>
  <si>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</si>
  <si>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</si>
  <si>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</si>
  <si>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</si>
  <si>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</si>
  <si>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</si>
  <si>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</si>
  <si>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</si>
  <si>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</si>
  <si>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</si>
  <si>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</si>
  <si>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</si>
  <si>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</si>
  <si>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</si>
  <si>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</si>
  <si>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</si>
  <si>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</si>
  <si>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</si>
  <si>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</si>
  <si>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</si>
  <si>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</si>
  <si>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</si>
  <si>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</si>
  <si>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</si>
  <si>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</si>
  <si>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</si>
  <si>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</si>
  <si>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</si>
  <si>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</si>
  <si>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</si>
  <si>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</si>
  <si>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</si>
  <si>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</si>
  <si>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</si>
  <si>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</si>
  <si>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</si>
  <si>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</si>
  <si>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</si>
  <si>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</si>
  <si>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</si>
  <si>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</si>
  <si>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</si>
  <si>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</si>
  <si>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</si>
  <si>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</si>
  <si>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</si>
  <si>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</si>
  <si>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</si>
  <si>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</si>
  <si>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</si>
  <si>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</si>
  <si>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</si>
  <si>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</si>
  <si>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</si>
  <si>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</si>
  <si>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</si>
  <si>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</si>
  <si>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</si>
  <si>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</si>
  <si>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</si>
  <si>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</si>
  <si>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</si>
  <si>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</si>
  <si>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</si>
  <si>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</si>
  <si>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</si>
  <si>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</si>
  <si>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</si>
  <si>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</si>
  <si>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</si>
  <si>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</si>
  <si>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</si>
  <si>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</si>
  <si>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</si>
  <si>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</si>
  <si>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</si>
  <si>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</si>
  <si>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</si>
  <si>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</si>
  <si>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</si>
  <si>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</si>
  <si>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</si>
  <si>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</si>
  <si>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</si>
  <si>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</si>
  <si>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</si>
  <si>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</si>
  <si>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</si>
  <si>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</si>
  <si>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</si>
  <si>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</si>
  <si>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</si>
  <si>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</si>
  <si>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</si>
  <si>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</si>
  <si>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</si>
  <si>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</si>
  <si>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</si>
  <si>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</si>
  <si>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</si>
  <si>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</si>
  <si>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</si>
  <si>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</si>
  <si>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</si>
  <si>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</si>
  <si>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</si>
  <si>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</si>
  <si>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</si>
  <si>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</si>
  <si>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</si>
  <si>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</si>
  <si>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</si>
  <si>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</si>
  <si>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</si>
  <si>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</si>
  <si>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</si>
  <si>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</si>
  <si>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</si>
  <si>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</si>
  <si>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</si>
  <si>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</si>
  <si>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</si>
  <si>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</si>
  <si>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</si>
  <si>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</si>
  <si>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</si>
  <si>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</si>
  <si>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</si>
  <si>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</si>
  <si>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</si>
  <si>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</si>
  <si>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</si>
  <si>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</si>
  <si>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</si>
  <si>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</si>
  <si>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</si>
  <si>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</si>
  <si>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</si>
  <si>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</si>
  <si>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</si>
  <si>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</si>
  <si>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</si>
  <si>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</si>
  <si>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</si>
  <si>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</si>
  <si>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</si>
  <si>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</si>
  <si>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</si>
  <si>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</si>
  <si>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</si>
  <si>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</si>
  <si>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</si>
  <si>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</si>
  <si>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</si>
  <si>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</si>
  <si>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</si>
  <si>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</si>
  <si>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</si>
  <si>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</si>
  <si>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</si>
  <si>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</si>
  <si>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</si>
  <si>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</si>
  <si>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</si>
  <si>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</si>
  <si>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</si>
  <si>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</si>
  <si>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</si>
  <si>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</si>
  <si>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</si>
  <si>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</si>
  <si>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</si>
  <si>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</si>
  <si>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</si>
  <si>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</si>
  <si>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</si>
  <si>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</si>
  <si>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</si>
  <si>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</si>
  <si>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</si>
  <si>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</si>
  <si>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</si>
  <si>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</si>
  <si>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</si>
  <si>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</si>
  <si>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</si>
  <si>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</si>
  <si>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</si>
  <si>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</si>
  <si>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</si>
  <si>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</si>
  <si>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</si>
  <si>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</si>
  <si>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</si>
  <si>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</si>
  <si>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</si>
  <si>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</si>
  <si>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</si>
  <si>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</si>
  <si>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</si>
  <si>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</si>
  <si>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</si>
  <si>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</si>
  <si>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</si>
  <si>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</si>
  <si>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</si>
  <si>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</si>
  <si>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</si>
  <si>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</si>
  <si>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</si>
  <si>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</si>
  <si>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</si>
  <si>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</si>
  <si>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</si>
  <si>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</si>
  <si>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</si>
  <si>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</si>
  <si>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</si>
  <si>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</si>
  <si>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</si>
  <si>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</si>
  <si>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</si>
  <si>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</si>
  <si>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</si>
  <si>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</si>
  <si>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</si>
  <si>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</si>
  <si>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</si>
  <si>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</si>
  <si>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</si>
  <si>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</si>
  <si>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</si>
  <si>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</si>
  <si>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</si>
  <si>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</si>
  <si>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</si>
  <si>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</si>
  <si>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</si>
  <si>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</si>
  <si>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</si>
  <si>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</si>
  <si>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</si>
  <si>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</si>
  <si>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</si>
  <si>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</si>
  <si>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</si>
  <si>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</si>
  <si>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</si>
  <si>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</si>
  <si>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</si>
  <si>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</si>
  <si>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</si>
  <si>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</si>
  <si>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</si>
  <si>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</si>
  <si>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</si>
  <si>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</si>
  <si>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</si>
  <si>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</si>
  <si>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</si>
  <si>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</si>
  <si>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</si>
  <si>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</si>
  <si>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</si>
  <si>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</si>
  <si>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</si>
  <si>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</si>
  <si>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</si>
  <si>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</si>
  <si>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</si>
  <si>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</si>
  <si>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</si>
  <si>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</si>
  <si>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</si>
  <si>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</si>
  <si>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</si>
  <si>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</si>
  <si>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</si>
  <si>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</si>
  <si>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</si>
  <si>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</si>
  <si>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</si>
  <si>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</si>
  <si>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</si>
  <si>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</si>
  <si>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</si>
  <si>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</si>
  <si>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</si>
  <si>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</si>
  <si>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</si>
  <si>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</si>
  <si>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</si>
  <si>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</si>
  <si>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</si>
  <si>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</si>
  <si>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</si>
  <si>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</si>
  <si>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</si>
  <si>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</si>
  <si>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</si>
  <si>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</si>
  <si>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</si>
  <si>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</si>
  <si>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</si>
  <si>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</si>
  <si>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</si>
  <si>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</si>
  <si>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</si>
  <si>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</si>
  <si>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</si>
  <si>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</si>
  <si>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</si>
  <si>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</si>
  <si>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</si>
  <si>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</si>
  <si>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</si>
  <si>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</si>
  <si>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</si>
  <si>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</si>
  <si>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</si>
  <si>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</si>
  <si>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</si>
  <si>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</si>
  <si>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</si>
  <si>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</si>
  <si>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</si>
  <si>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</si>
  <si>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</si>
  <si>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</si>
  <si>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</si>
  <si>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</si>
  <si>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</si>
  <si>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</si>
  <si>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</si>
  <si>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</si>
  <si>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</si>
  <si>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</si>
  <si>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</si>
  <si>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</si>
  <si>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</si>
  <si>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</si>
  <si>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</si>
  <si>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</si>
  <si>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</si>
  <si>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</si>
  <si>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</si>
  <si>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</si>
  <si>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</si>
  <si>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</si>
  <si>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</si>
  <si>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</si>
  <si>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</si>
  <si>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</si>
  <si>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</si>
  <si>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</si>
  <si>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</si>
  <si>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</si>
  <si>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</si>
  <si>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</si>
  <si>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</si>
  <si>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</si>
  <si>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</si>
  <si>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</si>
  <si>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</si>
  <si>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</si>
  <si>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</si>
  <si>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</si>
  <si>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</si>
  <si>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</si>
  <si>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</si>
  <si>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</si>
  <si>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</si>
  <si>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</si>
  <si>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</si>
  <si>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</si>
  <si>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</si>
  <si>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</si>
  <si>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</si>
  <si>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</si>
  <si>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</si>
  <si>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</si>
  <si>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</si>
  <si>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</si>
  <si>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</si>
  <si>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</si>
  <si>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</si>
  <si>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</si>
  <si>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</si>
  <si>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</si>
  <si>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</si>
  <si>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</si>
  <si>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</si>
  <si>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</si>
  <si>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</si>
  <si>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</si>
  <si>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</si>
  <si>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</si>
  <si>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</si>
  <si>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</si>
  <si>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</si>
  <si>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</si>
  <si>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</si>
  <si>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</si>
  <si>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</si>
  <si>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</si>
  <si>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</si>
  <si>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</si>
  <si>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</si>
  <si>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</si>
  <si>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</si>
  <si>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</si>
  <si>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</si>
  <si>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</si>
  <si>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</si>
  <si>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</si>
  <si>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</si>
  <si>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</si>
  <si>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</si>
  <si>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</si>
  <si>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</si>
  <si>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</si>
  <si>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</si>
  <si>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</si>
  <si>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</si>
  <si>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</si>
  <si>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</si>
  <si>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</si>
  <si>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</si>
  <si>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</si>
  <si>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</si>
  <si>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</si>
  <si>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</si>
  <si>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</si>
  <si>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</si>
  <si>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</si>
  <si>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</si>
  <si>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</si>
  <si>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</si>
  <si>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</si>
  <si>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</si>
  <si>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</si>
  <si>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</si>
  <si>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</si>
  <si>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</si>
  <si>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</si>
  <si>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</si>
  <si>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</si>
  <si>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</si>
  <si>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</si>
  <si>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</si>
  <si>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</si>
  <si>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</si>
  <si>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</si>
  <si>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</si>
  <si>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</si>
  <si>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</si>
  <si>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</si>
  <si>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</si>
  <si>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</si>
  <si>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</si>
  <si>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</si>
  <si>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</si>
  <si>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</si>
  <si>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</si>
  <si>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</si>
  <si>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</si>
  <si>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</si>
  <si>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</si>
  <si>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</si>
  <si>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</si>
  <si>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</si>
  <si>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</si>
  <si>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</si>
  <si>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</si>
  <si>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</si>
  <si>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</si>
  <si>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</si>
  <si>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</si>
  <si>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</si>
  <si>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</si>
  <si>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</si>
  <si>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</si>
  <si>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</si>
  <si>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</si>
  <si>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</si>
  <si>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</si>
  <si>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</si>
  <si>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</si>
  <si>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</si>
  <si>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</si>
  <si>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</si>
  <si>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</si>
  <si>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</si>
  <si>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</si>
  <si>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</si>
  <si>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</si>
  <si>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</si>
  <si>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</si>
  <si>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</si>
  <si>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</si>
  <si>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</si>
  <si>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</si>
  <si>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</si>
  <si>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</si>
  <si>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</si>
  <si>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</si>
  <si>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</si>
  <si>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</si>
  <si>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</si>
  <si>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</si>
  <si>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</si>
  <si>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</si>
  <si>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</si>
  <si>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</si>
  <si>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</si>
  <si>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</si>
  <si>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</si>
  <si>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</si>
  <si>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</si>
  <si>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</si>
  <si>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</si>
  <si>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</si>
  <si>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</si>
  <si>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</si>
  <si>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</si>
  <si>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</si>
  <si>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</si>
  <si>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</si>
  <si>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</si>
  <si>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</si>
  <si>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</si>
  <si>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</si>
  <si>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</si>
  <si>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</si>
  <si>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</si>
  <si>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</si>
  <si>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</si>
  <si>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</si>
  <si>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</si>
  <si>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</si>
  <si>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</si>
  <si>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</si>
  <si>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</si>
  <si>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</si>
  <si>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</si>
  <si>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</si>
  <si>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</si>
  <si>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</si>
  <si>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</si>
  <si>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</si>
  <si>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</si>
  <si>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</si>
  <si>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</si>
  <si>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</si>
  <si>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</si>
  <si>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</si>
  <si>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</si>
  <si>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</si>
  <si>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</si>
  <si>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</si>
  <si>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</si>
  <si>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</si>
  <si>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</si>
  <si>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</si>
  <si>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</si>
  <si>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</si>
  <si>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</si>
  <si>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</si>
  <si>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</si>
  <si>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</si>
  <si>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</si>
  <si>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</si>
  <si>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</si>
  <si>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</si>
  <si>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</si>
  <si>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</si>
  <si>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</si>
  <si>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</si>
  <si>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</si>
  <si>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</si>
  <si>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</si>
  <si>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</si>
  <si>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</si>
  <si>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</si>
  <si>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</si>
  <si>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</si>
  <si>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</si>
  <si>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</si>
  <si>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</si>
  <si>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</si>
  <si>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</si>
  <si>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</si>
  <si>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</si>
  <si>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</si>
  <si>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</si>
  <si>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</si>
  <si>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</si>
  <si>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</si>
  <si>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</si>
  <si>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</si>
  <si>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</si>
  <si>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</si>
  <si>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</si>
  <si>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</si>
  <si>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</si>
  <si>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</si>
  <si>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</si>
  <si>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</si>
  <si>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</si>
  <si>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</si>
  <si>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</si>
  <si>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</si>
  <si>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</si>
  <si>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</si>
  <si>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</si>
  <si>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</si>
  <si>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</si>
  <si>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</si>
  <si>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</si>
  <si>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</si>
  <si>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</si>
  <si>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</si>
  <si>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</si>
  <si>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</si>
  <si>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</si>
  <si>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</si>
  <si>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</si>
  <si>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</si>
  <si>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</si>
  <si>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</si>
  <si>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</si>
  <si>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</si>
  <si>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</si>
  <si>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</si>
  <si>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</si>
  <si>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</si>
  <si>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</si>
  <si>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</si>
  <si>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</si>
  <si>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</si>
  <si>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</si>
  <si>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</si>
  <si>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</si>
  <si>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</si>
  <si>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</si>
  <si>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</si>
  <si>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</si>
  <si>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</si>
  <si>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</si>
  <si>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</si>
  <si>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</si>
  <si>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</si>
  <si>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</si>
  <si>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</si>
  <si>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</si>
  <si>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</si>
  <si>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</si>
  <si>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</si>
  <si>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</si>
  <si>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</si>
  <si>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</si>
  <si>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</si>
  <si>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</si>
  <si>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</si>
  <si>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</si>
  <si>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</si>
  <si>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</si>
  <si>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</si>
  <si>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</si>
  <si>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</si>
  <si>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</si>
  <si>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</si>
  <si>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</si>
  <si>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</si>
  <si>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</si>
  <si>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</si>
  <si>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</si>
  <si>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</si>
  <si>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</si>
  <si>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</si>
  <si>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</si>
  <si>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</si>
  <si>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</si>
  <si>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</si>
  <si>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</si>
  <si>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</si>
  <si>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</si>
  <si>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</si>
  <si>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</si>
  <si>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</si>
  <si>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</si>
  <si>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</si>
  <si>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</si>
  <si>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</si>
  <si>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</si>
  <si>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</si>
  <si>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</si>
  <si>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</si>
  <si>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</si>
  <si>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</si>
  <si>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</si>
  <si>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</si>
  <si>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</si>
  <si>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</si>
  <si>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</si>
  <si>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</si>
  <si>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</si>
  <si>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</si>
  <si>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</si>
  <si>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</si>
  <si>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</si>
  <si>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</si>
  <si>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</si>
  <si>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</si>
  <si>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</si>
  <si>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</si>
  <si>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</si>
  <si>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</si>
  <si>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</si>
  <si>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</si>
  <si>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</si>
  <si>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</si>
  <si>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</si>
  <si>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</si>
  <si>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</si>
  <si>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</si>
  <si>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</si>
  <si>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</si>
  <si>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</si>
  <si>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</si>
  <si>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</si>
  <si>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</si>
  <si>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</si>
  <si>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</si>
  <si>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</si>
  <si>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</si>
  <si>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</si>
  <si>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</si>
  <si>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</si>
  <si>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</si>
  <si>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</si>
  <si>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</si>
  <si>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</si>
  <si>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</si>
  <si>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</si>
  <si>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</si>
  <si>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</si>
  <si>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</si>
  <si>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</si>
  <si>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</si>
  <si>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</si>
  <si>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</si>
  <si>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</si>
  <si>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</si>
  <si>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</si>
  <si>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</si>
  <si>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</si>
  <si>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</si>
  <si>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</si>
  <si>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</si>
  <si>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</si>
  <si>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</si>
  <si>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</si>
  <si>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</si>
  <si>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</si>
  <si>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</si>
  <si>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</si>
  <si>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</si>
  <si>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</si>
  <si>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</si>
  <si>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</si>
  <si>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</si>
  <si>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</si>
  <si>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</si>
  <si>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</si>
  <si>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</si>
  <si>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</si>
  <si>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</si>
  <si>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</si>
  <si>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</si>
  <si>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</si>
  <si>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</si>
  <si>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</si>
  <si>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</si>
  <si>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</si>
  <si>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</si>
  <si>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</si>
  <si>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</si>
  <si>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</si>
  <si>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</si>
  <si>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</si>
  <si>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</si>
  <si>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</si>
  <si>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</si>
  <si>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</si>
  <si>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</si>
  <si>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</si>
  <si>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</si>
  <si>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</si>
  <si>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</si>
  <si>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</si>
  <si>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</si>
  <si>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</si>
  <si>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</si>
  <si>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</si>
  <si>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</si>
  <si>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</si>
  <si>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</si>
  <si>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</si>
  <si>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</si>
  <si>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</si>
  <si>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</si>
  <si>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</si>
  <si>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</si>
  <si>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</si>
  <si>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</si>
  <si>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</si>
  <si>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</si>
  <si>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</si>
  <si>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</si>
  <si>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</si>
  <si>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</si>
  <si>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</si>
  <si>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</si>
  <si>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</si>
  <si>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</si>
  <si>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</si>
  <si>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</si>
  <si>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</si>
  <si>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</si>
  <si>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</si>
  <si>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</si>
  <si>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</si>
  <si>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</si>
  <si>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</si>
  <si>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</si>
  <si>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</si>
  <si>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</si>
  <si>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</si>
  <si>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</si>
  <si>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</si>
  <si>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</si>
  <si>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</si>
  <si>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</si>
  <si>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</si>
  <si>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</si>
  <si>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</si>
  <si>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</si>
  <si>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</si>
  <si>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</si>
  <si>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</si>
  <si>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</si>
  <si>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</si>
  <si>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</si>
  <si>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</si>
  <si>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</si>
  <si>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</si>
  <si>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</si>
  <si>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</si>
  <si>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</si>
  <si>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</si>
  <si>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</si>
  <si>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</si>
  <si>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</si>
  <si>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</si>
  <si>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</si>
  <si>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</si>
  <si>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</si>
  <si>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</si>
  <si>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</si>
  <si>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</si>
  <si>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</si>
  <si>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</si>
  <si>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</si>
  <si>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</si>
  <si>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</si>
  <si>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</si>
  <si>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</si>
  <si>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</si>
  <si>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</si>
  <si>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</si>
  <si>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</si>
  <si>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</si>
  <si>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</si>
  <si>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</si>
  <si>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</si>
  <si>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</si>
  <si>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</si>
  <si>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</si>
  <si>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</si>
  <si>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</si>
  <si>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</si>
  <si>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</si>
  <si>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</si>
  <si>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</si>
  <si>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</si>
  <si>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</si>
  <si>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</si>
  <si>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</si>
  <si>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</si>
  <si>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</si>
  <si>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</si>
  <si>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</si>
  <si>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</si>
  <si>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</si>
  <si>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</si>
  <si>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</si>
  <si>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</si>
  <si>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</si>
  <si>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</si>
  <si>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</si>
  <si>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</si>
  <si>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</si>
  <si>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</si>
  <si>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</si>
  <si>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</si>
  <si>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</si>
  <si>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</si>
  <si>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</si>
  <si>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</si>
  <si>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</si>
  <si>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</si>
  <si>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</si>
  <si>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</si>
  <si>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</si>
  <si>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</si>
  <si>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</si>
  <si>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</si>
  <si>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</si>
  <si>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</si>
  <si>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</si>
  <si>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</si>
  <si>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</si>
  <si>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</si>
  <si>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</si>
  <si>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</si>
  <si>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</si>
  <si>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</si>
  <si>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</si>
  <si>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</si>
  <si>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</si>
  <si>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</si>
  <si>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</si>
  <si>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</si>
  <si>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</si>
  <si>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</si>
  <si>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</si>
  <si>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</si>
  <si>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</si>
  <si>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</si>
  <si>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</si>
  <si>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</si>
  <si>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</si>
  <si>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</si>
  <si>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</si>
  <si>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</si>
  <si>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</si>
  <si>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</si>
  <si>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</si>
  <si>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</si>
  <si>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</si>
  <si>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</si>
  <si>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</si>
  <si>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</si>
  <si>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</si>
  <si>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</si>
  <si>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</si>
  <si>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</si>
  <si>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</si>
  <si>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</si>
  <si>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</si>
  <si>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</si>
  <si>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</si>
  <si>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</si>
  <si>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</si>
  <si>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</si>
  <si>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</si>
  <si>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</si>
  <si>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</si>
  <si>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</si>
  <si>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</si>
  <si>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</si>
  <si>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</si>
  <si>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</si>
  <si>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</si>
  <si>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</si>
  <si>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</si>
  <si>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</si>
  <si>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</si>
  <si>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</si>
  <si>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</si>
  <si>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</si>
  <si>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</si>
  <si>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</si>
  <si>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</si>
  <si>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</si>
  <si>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</si>
  <si>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</si>
  <si>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</si>
  <si>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</si>
  <si>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</si>
  <si>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</si>
  <si>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</si>
  <si>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</si>
  <si>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</si>
  <si>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</si>
  <si>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</si>
  <si>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</si>
  <si>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</si>
  <si>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</si>
  <si>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</si>
  <si>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</si>
  <si>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</si>
  <si>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</si>
  <si>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</si>
  <si>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</si>
  <si>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</si>
  <si>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</si>
  <si>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</si>
  <si>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</si>
  <si>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</si>
  <si>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</si>
  <si>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</si>
  <si>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</si>
  <si>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</si>
  <si>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</si>
  <si>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</si>
  <si>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</si>
  <si>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</si>
  <si>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</si>
  <si>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</si>
  <si>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</si>
  <si>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</si>
  <si>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</si>
  <si>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</si>
  <si>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</si>
  <si>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</si>
  <si>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</si>
  <si>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</si>
  <si>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</si>
  <si>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</si>
  <si>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</si>
  <si>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</si>
  <si>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</si>
  <si>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</si>
  <si>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</si>
  <si>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</si>
  <si>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</si>
  <si>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</si>
  <si>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</si>
  <si>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</si>
  <si>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</si>
  <si>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</si>
  <si>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</si>
  <si>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</si>
  <si>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</si>
  <si>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</si>
  <si>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</si>
  <si>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</si>
  <si>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</si>
  <si>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</si>
  <si>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</si>
  <si>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</si>
  <si>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</si>
  <si>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</si>
  <si>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</si>
  <si>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</si>
  <si>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</si>
  <si>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</si>
  <si>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</si>
  <si>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</si>
  <si>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</si>
  <si>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</si>
  <si>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</si>
  <si>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</si>
  <si>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</si>
  <si>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</si>
  <si>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</si>
  <si>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</si>
  <si>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</si>
  <si>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</si>
  <si>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</si>
  <si>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</si>
  <si>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</si>
  <si>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</si>
  <si>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</si>
  <si>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</si>
  <si>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</si>
  <si>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</si>
  <si>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</si>
  <si>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</si>
  <si>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</si>
  <si>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</si>
  <si>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</si>
  <si>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</si>
  <si>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</si>
  <si>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</si>
  <si>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</si>
  <si>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</si>
  <si>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</si>
  <si>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</si>
  <si>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</si>
  <si>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</si>
  <si>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</si>
  <si>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</si>
  <si>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</si>
  <si>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</si>
  <si>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</si>
  <si>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</si>
  <si>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</si>
  <si>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</si>
  <si>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</si>
  <si>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</si>
  <si>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</si>
  <si>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</si>
  <si>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</si>
  <si>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</si>
  <si>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</si>
  <si>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</si>
  <si>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</si>
  <si>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</si>
  <si>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</si>
  <si>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</si>
  <si>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</si>
  <si>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</si>
  <si>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</si>
  <si>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</si>
  <si>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</si>
  <si>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</si>
  <si>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</si>
  <si>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</si>
  <si>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</si>
  <si>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</si>
  <si>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</si>
  <si>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</si>
  <si>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</si>
  <si>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</si>
  <si>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</si>
  <si>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</si>
  <si>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</si>
  <si>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</si>
  <si>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</si>
  <si>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</si>
  <si>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</si>
  <si>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</si>
  <si>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</si>
  <si>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</si>
  <si>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</si>
  <si>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</si>
  <si>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</si>
  <si>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</si>
  <si>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</si>
  <si>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</si>
  <si>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</si>
  <si>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</si>
  <si>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</si>
  <si>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</si>
  <si>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</si>
  <si>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</si>
  <si>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</si>
  <si>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</si>
  <si>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</si>
  <si>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</si>
  <si>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</si>
  <si>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</si>
  <si>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</si>
  <si>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</si>
  <si>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</si>
  <si>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</si>
  <si>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</si>
  <si>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</si>
  <si>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</si>
  <si>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</si>
  <si>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</si>
  <si>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</si>
  <si>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</si>
  <si>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</si>
  <si>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</si>
  <si>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</si>
  <si>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</si>
  <si>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</si>
  <si>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</si>
  <si>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</si>
  <si>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</si>
  <si>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</si>
  <si>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</si>
  <si>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</si>
  <si>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</si>
  <si>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</si>
  <si>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</si>
  <si>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</si>
  <si>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</si>
  <si>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</si>
  <si>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</si>
  <si>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</si>
  <si>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</si>
  <si>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</si>
  <si>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</si>
  <si>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</si>
  <si>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</si>
  <si>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</si>
  <si>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</si>
  <si>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</si>
  <si>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</si>
  <si>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</si>
  <si>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</si>
  <si>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</si>
  <si>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</si>
  <si>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</si>
  <si>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</si>
  <si>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</si>
  <si>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</si>
  <si>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</si>
  <si>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</si>
  <si>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</si>
  <si>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</si>
  <si>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</si>
  <si>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</si>
  <si>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</si>
  <si>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</si>
  <si>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</si>
  <si>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</si>
  <si>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</si>
  <si>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</si>
  <si>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</si>
  <si>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</si>
  <si>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</si>
  <si>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</si>
  <si>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</si>
  <si>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</si>
  <si>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</si>
  <si>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</si>
  <si>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</si>
  <si>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</si>
  <si>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</si>
  <si>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</si>
  <si>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</si>
  <si>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</si>
  <si>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</si>
  <si>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</si>
  <si>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</si>
  <si>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</si>
  <si>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</si>
  <si>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</si>
  <si>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</si>
  <si>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</si>
  <si>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</si>
  <si>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</si>
  <si>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</si>
  <si>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</si>
  <si>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</si>
  <si>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</si>
  <si>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</si>
  <si>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</si>
  <si>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</si>
  <si>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</si>
  <si>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</si>
  <si>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</si>
  <si>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</si>
  <si>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</si>
  <si>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</si>
  <si>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</si>
  <si>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</si>
  <si>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</si>
  <si>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</si>
  <si>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</si>
  <si>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</si>
  <si>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</si>
  <si>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</si>
  <si>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</si>
  <si>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</si>
  <si>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</si>
  <si>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</si>
  <si>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</si>
  <si>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</si>
  <si>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</si>
  <si>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</si>
  <si>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</si>
  <si>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</si>
  <si>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</si>
  <si>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</si>
  <si>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</si>
  <si>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</si>
  <si>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</si>
  <si>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</si>
  <si>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</si>
  <si>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</si>
  <si>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</si>
  <si>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</si>
  <si>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</si>
  <si>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</si>
  <si>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</si>
  <si>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</si>
  <si>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</si>
  <si>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</si>
  <si>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</si>
  <si>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</si>
  <si>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</si>
  <si>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</si>
  <si>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</si>
  <si>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</si>
  <si>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</si>
  <si>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</si>
  <si>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</si>
  <si>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</si>
  <si>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</si>
  <si>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</si>
  <si>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</si>
  <si>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</si>
  <si>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</si>
  <si>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</si>
  <si>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</si>
  <si>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</si>
  <si>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</si>
  <si>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</si>
  <si>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</si>
  <si>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</si>
  <si>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</si>
  <si>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</si>
  <si>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</si>
  <si>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</si>
  <si>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</si>
  <si>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</si>
  <si>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</si>
  <si>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</si>
  <si>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</si>
  <si>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</si>
  <si>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</si>
  <si>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</si>
  <si>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</si>
  <si>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</si>
  <si>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</si>
  <si>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</si>
  <si>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</si>
  <si>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</si>
  <si>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</si>
  <si>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</si>
  <si>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</si>
  <si>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</si>
  <si>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</si>
  <si>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</si>
  <si>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</si>
  <si>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</si>
  <si>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</si>
  <si>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</si>
  <si>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</si>
  <si>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</si>
  <si>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</si>
  <si>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</si>
  <si>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</si>
  <si>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</si>
  <si>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</si>
  <si>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</si>
  <si>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</si>
  <si>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</si>
  <si>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</si>
  <si>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</si>
  <si>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</si>
  <si>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</si>
  <si>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</si>
  <si>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</si>
  <si>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</si>
  <si>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</si>
  <si>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</si>
  <si>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</si>
  <si>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</si>
  <si>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</si>
  <si>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</si>
  <si>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</si>
  <si>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</si>
  <si>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</si>
  <si>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</si>
  <si>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</si>
  <si>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</si>
  <si>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</si>
  <si>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</si>
  <si>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</si>
  <si>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</si>
  <si>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</si>
  <si>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</si>
  <si>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</si>
  <si>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</si>
  <si>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</si>
  <si>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</si>
  <si>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</si>
  <si>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</si>
  <si>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</si>
  <si>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</si>
  <si>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</si>
  <si>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</si>
  <si>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</si>
  <si>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</si>
  <si>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</si>
  <si>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</si>
  <si>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</si>
  <si>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</si>
  <si>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</si>
  <si>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</si>
  <si>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</si>
  <si>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</si>
  <si>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</si>
  <si>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</si>
  <si>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</si>
  <si>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</si>
  <si>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</si>
  <si>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</si>
  <si>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</si>
  <si>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</si>
  <si>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</si>
  <si>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</si>
  <si>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</si>
  <si>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</si>
  <si>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</si>
  <si>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</si>
  <si>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</si>
  <si>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</si>
  <si>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</si>
  <si>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</si>
  <si>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</si>
  <si>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</si>
  <si>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</si>
  <si>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</si>
  <si>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</si>
  <si>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</si>
  <si>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</si>
  <si>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</si>
  <si>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</si>
  <si>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</si>
  <si>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</si>
  <si>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</si>
  <si>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</si>
  <si>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</si>
  <si>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</si>
  <si>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</si>
  <si>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</si>
  <si>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</si>
  <si>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</si>
  <si>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</si>
  <si>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</si>
  <si>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</si>
  <si>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</si>
  <si>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</si>
  <si>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</si>
  <si>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</si>
  <si>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</si>
  <si>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</si>
  <si>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</si>
  <si>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</si>
  <si>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</si>
  <si>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</si>
  <si>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</si>
  <si>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</si>
  <si>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</si>
  <si>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</si>
  <si>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</si>
  <si>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</si>
  <si>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</si>
  <si>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</si>
  <si>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</si>
  <si>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</si>
  <si>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</si>
  <si>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</si>
  <si>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</si>
  <si>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</si>
  <si>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</si>
  <si>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</si>
  <si>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</si>
  <si>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</si>
  <si>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</si>
  <si>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</si>
  <si>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</si>
  <si>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</si>
  <si>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</si>
  <si>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</si>
  <si>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</si>
  <si>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</si>
  <si>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</si>
  <si>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</si>
  <si>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</si>
  <si>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</si>
  <si>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</si>
  <si>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</si>
  <si>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</si>
  <si>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</si>
  <si>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</si>
  <si>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</si>
  <si>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</si>
  <si>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</si>
  <si>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</si>
  <si>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</si>
  <si>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</si>
  <si>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</si>
  <si>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</si>
  <si>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</si>
  <si>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</si>
  <si>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</si>
  <si>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</si>
  <si>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</si>
  <si>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</si>
  <si>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</si>
  <si>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</si>
  <si>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</si>
  <si>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</si>
  <si>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</si>
  <si>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</si>
  <si>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</si>
  <si>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</si>
  <si>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</si>
  <si>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</si>
  <si>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</si>
  <si>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</si>
  <si>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</si>
  <si>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</si>
  <si>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</si>
  <si>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</si>
  <si>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</si>
  <si>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</si>
  <si>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</si>
  <si>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</si>
  <si>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</si>
  <si>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</si>
  <si>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</si>
  <si>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</si>
  <si>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</si>
  <si>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</si>
  <si>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</si>
  <si>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</si>
  <si>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</si>
  <si>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</si>
  <si>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</si>
  <si>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</si>
  <si>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</si>
  <si>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</si>
  <si>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</si>
  <si>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</si>
  <si>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</si>
  <si>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</si>
  <si>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</si>
  <si>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</si>
  <si>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</si>
  <si>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</si>
  <si>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</si>
  <si>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</si>
  <si>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</si>
  <si>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</si>
  <si>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</si>
  <si>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</si>
  <si>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</si>
  <si>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</si>
  <si>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</si>
  <si>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</si>
  <si>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</si>
  <si>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</si>
  <si>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</si>
  <si>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</si>
  <si>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</si>
  <si>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</si>
  <si>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</si>
  <si>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</si>
  <si>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</si>
  <si>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</si>
  <si>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</si>
  <si>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</si>
  <si>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</si>
  <si>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</si>
  <si>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</si>
  <si>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</si>
  <si>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</si>
  <si>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</si>
  <si>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</si>
  <si>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</si>
  <si>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</si>
  <si>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</si>
  <si>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</si>
  <si>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</si>
  <si>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</si>
  <si>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</si>
  <si>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</si>
  <si>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</si>
  <si>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</si>
  <si>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</si>
  <si>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</si>
  <si>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</si>
  <si>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</si>
  <si>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</si>
  <si>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</si>
  <si>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</si>
  <si>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</si>
  <si>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</si>
  <si>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</si>
  <si>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</si>
  <si>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</si>
  <si>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</si>
  <si>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</si>
  <si>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</si>
  <si>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</si>
  <si>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</si>
  <si>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</si>
  <si>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</si>
  <si>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</si>
  <si>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</si>
  <si>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</si>
  <si>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</si>
  <si>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</si>
  <si>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</si>
  <si>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</si>
  <si>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</si>
  <si>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</si>
  <si>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</si>
  <si>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</si>
  <si>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</si>
  <si>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</si>
  <si>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</si>
  <si>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</si>
  <si>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</si>
  <si>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</si>
  <si>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</si>
  <si>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</si>
  <si>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</si>
  <si>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</si>
  <si>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</si>
  <si>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</si>
  <si>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</si>
  <si>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</si>
  <si>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</si>
  <si>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</si>
  <si>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</si>
  <si>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</si>
  <si>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</si>
  <si>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</si>
  <si>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</si>
  <si>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</si>
  <si>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</si>
  <si>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</si>
  <si>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</si>
  <si>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</si>
  <si>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</si>
  <si>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</si>
  <si>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</si>
  <si>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</si>
  <si>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</si>
  <si>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</si>
  <si>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</si>
  <si>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</si>
  <si>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</si>
  <si>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</si>
  <si>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</si>
  <si>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</si>
  <si>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</si>
  <si>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</si>
  <si>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</si>
  <si>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</si>
  <si>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</si>
  <si>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</si>
  <si>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</si>
  <si>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</si>
  <si>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</si>
  <si>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</si>
  <si>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</si>
  <si>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</si>
  <si>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</si>
  <si>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</si>
  <si>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</si>
  <si>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</si>
  <si>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</si>
  <si>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</si>
  <si>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</si>
  <si>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</si>
  <si>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</si>
  <si>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</si>
  <si>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</si>
  <si>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</si>
  <si>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</si>
  <si>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</si>
  <si>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</si>
  <si>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</si>
  <si>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</si>
  <si>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</si>
  <si>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</si>
  <si>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</si>
  <si>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</si>
  <si>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</si>
  <si>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</si>
  <si>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</si>
  <si>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</si>
  <si>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</si>
  <si>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</si>
  <si>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</si>
  <si>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</si>
  <si>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</si>
  <si>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</si>
  <si>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</si>
  <si>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</si>
  <si>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</si>
  <si>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</si>
  <si>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</si>
  <si>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</si>
  <si>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</si>
  <si>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</si>
  <si>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</si>
  <si>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</si>
  <si>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</si>
  <si>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</si>
  <si>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</si>
  <si>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</si>
  <si>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</si>
  <si>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</si>
  <si>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</si>
  <si>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</si>
  <si>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</si>
  <si>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</si>
  <si>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</si>
  <si>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</si>
  <si>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</si>
  <si>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</si>
  <si>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</si>
  <si>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</si>
  <si>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</si>
  <si>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</si>
  <si>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</si>
  <si>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</si>
  <si>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</si>
  <si>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</si>
  <si>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</si>
  <si>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</si>
  <si>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</si>
  <si>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</si>
  <si>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</si>
  <si>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</si>
  <si>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</si>
  <si>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</si>
  <si>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</si>
  <si>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</si>
  <si>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</si>
  <si>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</si>
  <si>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</si>
  <si>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</si>
  <si>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</si>
  <si>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</si>
  <si>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</si>
  <si>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</si>
  <si>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</si>
  <si>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</si>
  <si>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</si>
  <si>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</si>
  <si>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</si>
  <si>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</si>
  <si>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</si>
  <si>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</si>
  <si>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</si>
  <si>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</si>
  <si>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</si>
  <si>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</si>
  <si>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</si>
  <si>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</si>
  <si>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</si>
  <si>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</si>
  <si>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</si>
  <si>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</si>
  <si>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</si>
  <si>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</si>
  <si>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</si>
  <si>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</si>
  <si>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</si>
  <si>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</si>
  <si>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</si>
  <si>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</si>
  <si>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</si>
  <si>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</si>
  <si>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</si>
  <si>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</si>
  <si>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</si>
  <si>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</si>
  <si>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</si>
  <si>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</si>
  <si>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</si>
  <si>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</si>
  <si>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</si>
  <si>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</si>
  <si>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</si>
  <si>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</si>
  <si>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</si>
  <si>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</si>
  <si>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</si>
  <si>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</si>
  <si>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</si>
  <si>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</si>
  <si>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</si>
  <si>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</si>
  <si>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</si>
  <si>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</si>
  <si>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</si>
  <si>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</si>
  <si>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</si>
  <si>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</si>
  <si>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</si>
  <si>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</si>
  <si>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</si>
  <si>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</si>
  <si>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</si>
  <si>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</si>
  <si>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</si>
  <si>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</si>
  <si>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</si>
  <si>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</si>
  <si>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</si>
  <si>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</si>
  <si>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</si>
  <si>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</si>
  <si>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</si>
  <si>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</si>
  <si>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</si>
  <si>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</si>
  <si>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</si>
  <si>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</si>
  <si>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</si>
  <si>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</si>
  <si>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</si>
  <si>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</si>
  <si>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</si>
  <si>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</si>
  <si>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</si>
  <si>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</si>
  <si>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</si>
  <si>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</si>
  <si>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</si>
  <si>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</si>
  <si>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</si>
  <si>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</si>
  <si>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</si>
  <si>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</si>
  <si>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</si>
  <si>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</si>
  <si>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</si>
  <si>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</si>
  <si>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</si>
  <si>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</si>
  <si>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</si>
  <si>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</si>
  <si>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</si>
  <si>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</si>
  <si>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</si>
  <si>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</si>
  <si>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</si>
  <si>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</si>
  <si>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</si>
  <si>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</si>
  <si>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</si>
  <si>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</si>
  <si>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</si>
  <si>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</si>
  <si>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</si>
  <si>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</si>
  <si>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</si>
  <si>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</si>
  <si>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</si>
  <si>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</si>
  <si>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</si>
  <si>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</si>
  <si>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</si>
  <si>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</si>
  <si>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</si>
  <si>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</si>
  <si>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</si>
  <si>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</si>
  <si>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</si>
  <si>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</si>
  <si>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</si>
  <si>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</si>
  <si>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</si>
  <si>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</si>
  <si>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</si>
  <si>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</si>
  <si>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</si>
  <si>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</si>
  <si>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</si>
  <si>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</si>
  <si>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</si>
  <si>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</si>
  <si>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</si>
  <si>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</si>
  <si>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</si>
  <si>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</si>
  <si>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</si>
  <si>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</si>
  <si>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</si>
  <si>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</si>
  <si>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</si>
  <si>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</si>
  <si>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</si>
  <si>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</si>
  <si>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</si>
  <si>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</si>
  <si>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</si>
  <si>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</si>
  <si>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</si>
  <si>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</si>
  <si>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</si>
  <si>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</si>
  <si>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</si>
  <si>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</si>
  <si>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</si>
  <si>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</si>
  <si>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</si>
  <si>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</si>
  <si>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</si>
  <si>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</si>
  <si>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</si>
  <si>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</si>
  <si>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</si>
  <si>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</si>
  <si>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</si>
  <si>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</si>
  <si>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</si>
  <si>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</si>
  <si>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</si>
  <si>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</si>
  <si>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</si>
  <si>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</si>
  <si>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</si>
  <si>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</si>
  <si>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</si>
  <si>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</si>
  <si>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</si>
  <si>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</si>
  <si>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</si>
  <si>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</si>
  <si>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</si>
  <si>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</si>
  <si>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</si>
  <si>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</si>
  <si>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</si>
  <si>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</si>
  <si>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</si>
  <si>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</si>
  <si>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</si>
  <si>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</si>
  <si>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</si>
  <si>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</si>
  <si>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</si>
  <si>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</si>
  <si>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</si>
  <si>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</si>
  <si>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</si>
  <si>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</si>
  <si>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</si>
  <si>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</si>
  <si>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</si>
  <si>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</si>
  <si>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</si>
  <si>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</si>
  <si>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</si>
  <si>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</si>
  <si>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</si>
  <si>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</si>
  <si>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</si>
  <si>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</si>
  <si>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</si>
  <si>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</si>
  <si>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</si>
  <si>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</si>
  <si>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</si>
  <si>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</si>
  <si>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</si>
  <si>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</si>
  <si>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</si>
  <si>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</si>
  <si>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</si>
  <si>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</si>
  <si>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</si>
  <si>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</si>
  <si>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</si>
  <si>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</si>
  <si>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</si>
  <si>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</si>
  <si>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</si>
  <si>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</si>
  <si>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</si>
  <si>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</si>
  <si>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</si>
  <si>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</si>
  <si>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</si>
  <si>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</si>
  <si>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</si>
  <si>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</si>
  <si>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</si>
  <si>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</si>
  <si>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</si>
  <si>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</si>
  <si>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</si>
  <si>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</si>
  <si>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</si>
  <si>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</si>
  <si>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</si>
  <si>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</si>
  <si>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</si>
  <si>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</si>
  <si>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</si>
  <si>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</si>
  <si>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</si>
  <si>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</si>
  <si>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</si>
  <si>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</si>
  <si>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</si>
  <si>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</si>
  <si>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</si>
  <si>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</si>
  <si>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</si>
  <si>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</si>
  <si>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</si>
  <si>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</si>
  <si>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</si>
  <si>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</si>
  <si>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</si>
  <si>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</si>
  <si>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</si>
  <si>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</si>
  <si>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</si>
  <si>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</si>
  <si>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</si>
  <si>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</si>
  <si>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</si>
  <si>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</si>
  <si>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</si>
  <si>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</si>
  <si>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</si>
  <si>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</si>
  <si>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</si>
  <si>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</si>
  <si>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</si>
  <si>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</si>
  <si>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</si>
  <si>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</si>
  <si>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</si>
  <si>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</si>
  <si>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</si>
  <si>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</si>
  <si>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</si>
  <si>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</si>
  <si>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</si>
  <si>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</si>
  <si>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</si>
  <si>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</si>
  <si>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</si>
  <si>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</si>
  <si>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</si>
  <si>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</si>
  <si>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</si>
  <si>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</si>
  <si>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</si>
  <si>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</si>
  <si>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</si>
  <si>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</si>
  <si>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</si>
  <si>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</si>
  <si>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</si>
  <si>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</si>
  <si>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</si>
  <si>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</si>
  <si>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</si>
  <si>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</si>
  <si>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</si>
  <si>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</si>
  <si>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</si>
  <si>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</si>
  <si>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</si>
  <si>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</si>
  <si>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</si>
  <si>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</si>
  <si>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</si>
  <si>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</si>
  <si>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</si>
  <si>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</si>
  <si>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</si>
  <si>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</si>
  <si>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</si>
  <si>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</si>
  <si>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</si>
  <si>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</si>
  <si>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</si>
  <si>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</si>
  <si>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</si>
  <si>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</si>
  <si>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</si>
  <si>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</si>
  <si>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</si>
  <si>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</si>
  <si>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</si>
  <si>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</si>
  <si>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</si>
  <si>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</si>
  <si>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</si>
  <si>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</si>
  <si>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</si>
  <si>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</si>
  <si>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</si>
  <si>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</si>
  <si>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</si>
  <si>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</si>
  <si>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</si>
  <si>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</si>
  <si>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</si>
  <si>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</si>
  <si>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</si>
  <si>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</si>
  <si>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</si>
  <si>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</si>
  <si>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</si>
  <si>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</si>
  <si>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</si>
  <si>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</si>
  <si>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</si>
  <si>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</si>
  <si>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</si>
  <si>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</si>
  <si>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</si>
  <si>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</si>
  <si>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</si>
  <si>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</si>
  <si>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</si>
  <si>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</si>
  <si>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</si>
  <si>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</si>
  <si>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</si>
  <si>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</si>
  <si>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</si>
  <si>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</si>
  <si>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</si>
  <si>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</si>
  <si>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</si>
  <si>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</si>
  <si>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</si>
  <si>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</si>
  <si>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</si>
  <si>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</si>
  <si>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</si>
  <si>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</si>
  <si>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</si>
  <si>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</si>
  <si>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</si>
  <si>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</si>
  <si>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</si>
  <si>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</si>
  <si>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</si>
  <si>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</si>
  <si>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</si>
  <si>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</si>
  <si>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</si>
  <si>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</si>
  <si>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</si>
  <si>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</si>
  <si>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</si>
  <si>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</si>
  <si>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</si>
  <si>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</si>
  <si>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</si>
  <si>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</si>
  <si>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</si>
  <si>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</si>
  <si>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</si>
  <si>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</si>
  <si>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</si>
  <si>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</si>
  <si>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</si>
  <si>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</si>
  <si>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</si>
  <si>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</si>
  <si>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</si>
  <si>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</si>
  <si>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</si>
  <si>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</si>
  <si>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</si>
  <si>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</si>
  <si>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</si>
  <si>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</si>
  <si>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</si>
  <si>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</si>
  <si>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</si>
  <si>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</si>
  <si>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</si>
  <si>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</si>
  <si>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</si>
  <si>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</si>
  <si>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</si>
  <si>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</si>
  <si>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</si>
  <si>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</si>
  <si>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</si>
  <si>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</si>
  <si>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</si>
  <si>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</si>
  <si>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</si>
  <si>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</si>
  <si>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</si>
  <si>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</si>
  <si>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</si>
  <si>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</si>
  <si>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</si>
  <si>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</si>
  <si>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</si>
  <si>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</si>
  <si>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</si>
  <si>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</si>
  <si>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</si>
  <si>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</si>
  <si>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</si>
  <si>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</si>
  <si>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</si>
  <si>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</si>
  <si>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</si>
  <si>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</si>
  <si>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</si>
  <si>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</si>
  <si>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</si>
  <si>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</si>
  <si>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</si>
  <si>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</si>
  <si>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</si>
  <si>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</si>
  <si>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</si>
  <si>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</si>
  <si>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</si>
  <si>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</si>
  <si>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</si>
  <si>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</si>
  <si>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</si>
  <si>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</si>
  <si>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</si>
  <si>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</si>
  <si>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</si>
  <si>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</si>
  <si>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</si>
  <si>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</si>
  <si>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</si>
  <si>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</si>
  <si>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</si>
  <si>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</si>
  <si>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</si>
  <si>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</si>
  <si>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</si>
  <si>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</si>
  <si>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</si>
  <si>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</si>
  <si>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</si>
  <si>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</si>
  <si>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</si>
  <si>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</si>
  <si>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</si>
  <si>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</si>
  <si>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</si>
  <si>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</si>
  <si>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</si>
  <si>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</si>
  <si>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</si>
  <si>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</si>
  <si>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</si>
  <si>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</si>
  <si>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</si>
  <si>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</si>
  <si>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</si>
  <si>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</si>
  <si>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</si>
  <si>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</si>
  <si>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</si>
  <si>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</si>
  <si>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</si>
  <si>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</si>
  <si>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</si>
  <si>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</si>
  <si>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</si>
  <si>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</si>
  <si>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</si>
  <si>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</si>
  <si>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</si>
  <si>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</si>
  <si>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</si>
  <si>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</si>
  <si>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</si>
  <si>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</si>
  <si>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</si>
  <si>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</si>
  <si>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</si>
  <si>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</si>
  <si>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</si>
  <si>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</si>
  <si>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</si>
  <si>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</si>
  <si>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</si>
  <si>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</si>
  <si>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</si>
  <si>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</si>
  <si>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</si>
  <si>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</si>
  <si>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</si>
  <si>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</si>
  <si>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</si>
  <si>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</si>
  <si>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</si>
  <si>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</si>
  <si>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</si>
  <si>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</si>
  <si>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</si>
  <si>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</si>
  <si>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</si>
  <si>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</si>
  <si>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</si>
  <si>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</si>
  <si>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</si>
  <si>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</si>
  <si>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</si>
  <si>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</si>
  <si>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</si>
  <si>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</si>
  <si>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</si>
  <si>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</si>
  <si>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</si>
  <si>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</si>
  <si>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</si>
  <si>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</si>
  <si>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</si>
  <si>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</si>
  <si>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</si>
  <si>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</si>
  <si>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</si>
  <si>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</si>
  <si>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</si>
  <si>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</si>
  <si>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</si>
  <si>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</si>
  <si>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</si>
  <si>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</si>
  <si>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</si>
  <si>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</si>
  <si>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</si>
  <si>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</si>
  <si>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</si>
  <si>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</si>
  <si>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</si>
  <si>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</si>
  <si>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</si>
  <si>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</si>
  <si>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</si>
  <si>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</si>
  <si>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</si>
  <si>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</si>
  <si>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</si>
  <si>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</si>
  <si>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</si>
  <si>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</si>
  <si>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</si>
  <si>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</si>
  <si>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</si>
  <si>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</si>
  <si>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</si>
  <si>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</si>
  <si>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</si>
  <si>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</si>
  <si>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</si>
  <si>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</si>
  <si>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</si>
  <si>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</si>
  <si>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</si>
  <si>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</si>
  <si>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</si>
  <si>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</si>
  <si>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</si>
  <si>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</si>
  <si>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</si>
  <si>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</si>
  <si>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</si>
  <si>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</si>
  <si>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</si>
  <si>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</si>
  <si>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</si>
  <si>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</si>
  <si>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</si>
  <si>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</si>
  <si>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</si>
  <si>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</si>
  <si>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</si>
  <si>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</si>
  <si>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</si>
  <si>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</si>
  <si>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</si>
  <si>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</si>
  <si>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</si>
  <si>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</si>
  <si>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</si>
  <si>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</si>
  <si>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</si>
  <si>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</si>
  <si>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</si>
  <si>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</si>
  <si>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</si>
  <si>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</si>
  <si>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</si>
  <si>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</si>
  <si>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</si>
  <si>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</si>
  <si>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</si>
  <si>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</si>
  <si>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</si>
  <si>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</si>
  <si>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</si>
  <si>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</si>
  <si>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</si>
  <si>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</si>
  <si>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</si>
  <si>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</si>
  <si>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</si>
  <si>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</si>
  <si>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</si>
  <si>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</si>
  <si>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</si>
  <si>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</si>
  <si>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</si>
  <si>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</si>
  <si>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</si>
  <si>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</si>
  <si>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</si>
  <si>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</si>
  <si>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</si>
  <si>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</si>
  <si>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</si>
  <si>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</si>
  <si>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</si>
  <si>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</si>
  <si>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</si>
  <si>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</si>
  <si>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</si>
  <si>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</si>
  <si>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</si>
  <si>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</si>
  <si>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</si>
  <si>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</si>
  <si>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</si>
  <si>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</si>
  <si>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</si>
  <si>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</si>
  <si>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</si>
  <si>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</si>
  <si>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</si>
  <si>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</si>
  <si>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</si>
  <si>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</si>
  <si>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</si>
  <si>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</si>
  <si>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</si>
  <si>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</si>
  <si>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</si>
  <si>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</si>
  <si>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</si>
  <si>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</si>
  <si>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</si>
  <si>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</si>
  <si>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</si>
  <si>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</si>
  <si>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</si>
  <si>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</si>
  <si>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</si>
  <si>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</si>
  <si>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</si>
  <si>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</si>
  <si>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</si>
  <si>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</si>
  <si>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</si>
  <si>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</si>
  <si>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</si>
  <si>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</si>
  <si>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</si>
  <si>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</si>
  <si>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</si>
  <si>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</si>
  <si>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</si>
  <si>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</si>
  <si>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</si>
  <si>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</si>
  <si>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</si>
  <si>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</si>
  <si>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</si>
  <si>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</si>
  <si>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</si>
  <si>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</si>
  <si>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</si>
  <si>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</si>
  <si>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</si>
  <si>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</si>
  <si>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</si>
  <si>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</si>
  <si>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</si>
  <si>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</si>
  <si>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</si>
  <si>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</si>
  <si>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</si>
  <si>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</si>
  <si>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</si>
  <si>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</si>
  <si>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</si>
  <si>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</si>
  <si>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</si>
  <si>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</si>
  <si>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</si>
  <si>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</si>
  <si>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</si>
  <si>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</si>
  <si>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</si>
  <si>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</si>
  <si>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</si>
  <si>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</si>
  <si>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</si>
  <si>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</si>
  <si>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</si>
  <si>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</si>
  <si>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</si>
  <si>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</si>
  <si>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</si>
  <si>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</si>
  <si>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</si>
  <si>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</si>
  <si>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</si>
  <si>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</si>
  <si>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</si>
  <si>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</si>
  <si>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</si>
  <si>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</si>
  <si>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</si>
  <si>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</si>
  <si>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</si>
  <si>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</si>
  <si>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</si>
  <si>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</si>
  <si>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</si>
  <si>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</si>
  <si>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</si>
  <si>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</si>
  <si>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</si>
  <si>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</si>
  <si>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</si>
  <si>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</si>
  <si>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</si>
  <si>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</si>
  <si>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</si>
  <si>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</si>
  <si>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</si>
  <si>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</si>
  <si>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</si>
  <si>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</si>
  <si>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</si>
  <si>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</si>
  <si>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</si>
  <si>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</si>
  <si>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</si>
  <si>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</si>
  <si>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</si>
  <si>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</si>
  <si>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</si>
  <si>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</si>
  <si>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</si>
  <si>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</si>
  <si>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</si>
  <si>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</si>
  <si>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</si>
  <si>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</si>
  <si>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</si>
  <si>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</si>
  <si>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</si>
  <si>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</si>
  <si>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</si>
  <si>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</si>
  <si>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</si>
  <si>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</si>
  <si>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</si>
  <si>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</si>
  <si>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</si>
  <si>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</si>
  <si>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</si>
  <si>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</si>
  <si>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</si>
  <si>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</si>
  <si>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</si>
  <si>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</si>
  <si>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</si>
  <si>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</si>
  <si>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</si>
  <si>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</si>
  <si>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</si>
  <si>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</si>
  <si>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</si>
  <si>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</si>
  <si>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</si>
  <si>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</si>
  <si>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</si>
  <si>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</si>
  <si>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</si>
  <si>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</si>
  <si>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</si>
  <si>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</si>
  <si>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</si>
  <si>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</si>
  <si>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</si>
  <si>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</si>
  <si>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</si>
  <si>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</si>
  <si>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</si>
  <si>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</si>
  <si>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</si>
  <si>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</si>
  <si>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</si>
  <si>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</si>
  <si>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</si>
  <si>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</si>
  <si>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</si>
  <si>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</si>
  <si>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</si>
  <si>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</si>
  <si>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</si>
  <si>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</si>
  <si>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</si>
  <si>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</si>
  <si>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</si>
  <si>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</si>
  <si>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</si>
  <si>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</si>
  <si>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</si>
  <si>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</si>
  <si>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</si>
  <si>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</si>
  <si>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</si>
  <si>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</si>
  <si>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</si>
  <si>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</si>
  <si>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</si>
  <si>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</si>
  <si>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</si>
  <si>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</si>
  <si>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</si>
  <si>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</si>
  <si>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</si>
  <si>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</si>
  <si>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</si>
  <si>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</si>
  <si>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</si>
  <si>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</si>
  <si>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</si>
  <si>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</si>
  <si>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</si>
  <si>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</si>
  <si>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</si>
  <si>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</si>
  <si>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</si>
  <si>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</si>
  <si>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</si>
  <si>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</si>
  <si>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</si>
  <si>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</si>
  <si>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</si>
  <si>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</si>
  <si>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</si>
  <si>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</si>
  <si>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</si>
  <si>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</si>
  <si>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</si>
  <si>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</si>
  <si>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</si>
  <si>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</si>
  <si>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</si>
  <si>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</si>
  <si>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</si>
  <si>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</si>
  <si>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</si>
  <si>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</si>
  <si>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</si>
  <si>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</si>
  <si>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</si>
  <si>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</si>
  <si>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</si>
  <si>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</si>
  <si>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</si>
  <si>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</si>
  <si>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</si>
  <si>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</si>
  <si>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</si>
  <si>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</si>
  <si>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</si>
  <si>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</si>
  <si>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</si>
  <si>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</si>
  <si>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</si>
  <si>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</si>
  <si>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</si>
  <si>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</si>
  <si>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</si>
  <si>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</si>
  <si>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</si>
  <si>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</si>
  <si>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</si>
  <si>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</si>
  <si>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</si>
  <si>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</si>
  <si>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</si>
  <si>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</si>
  <si>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</si>
  <si>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</si>
  <si>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</si>
  <si>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</si>
  <si>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</si>
  <si>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</si>
  <si>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</si>
  <si>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</si>
  <si>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</si>
  <si>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</si>
  <si>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</si>
  <si>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</si>
  <si>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</si>
  <si>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</si>
  <si>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</si>
  <si>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</si>
  <si>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</si>
  <si>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</si>
  <si>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</si>
  <si>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</si>
  <si>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</si>
  <si>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</si>
  <si>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</si>
  <si>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</si>
  <si>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</si>
  <si>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</si>
  <si>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</si>
  <si>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</si>
  <si>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</si>
  <si>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</si>
  <si>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</si>
  <si>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</si>
  <si>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</si>
  <si>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</si>
  <si>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</si>
  <si>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</si>
  <si>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</si>
  <si>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</si>
  <si>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</si>
  <si>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</si>
  <si>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</si>
  <si>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</si>
  <si>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</si>
  <si>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</si>
  <si>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</si>
  <si>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</si>
  <si>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</si>
  <si>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</si>
  <si>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</si>
  <si>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</si>
  <si>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</si>
  <si>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</si>
  <si>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</si>
  <si>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</si>
  <si>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</si>
  <si>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</si>
  <si>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</si>
  <si>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</si>
  <si>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</si>
  <si>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</si>
  <si>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</si>
  <si>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</si>
  <si>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</si>
  <si>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</si>
  <si>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</si>
  <si>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</si>
  <si>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</si>
  <si>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</si>
  <si>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</si>
  <si>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</si>
  <si>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</si>
  <si>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</si>
  <si>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</si>
  <si>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</si>
  <si>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</si>
  <si>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</si>
  <si>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</si>
  <si>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</si>
  <si>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</si>
  <si>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</si>
  <si>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</si>
  <si>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</si>
  <si>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</si>
  <si>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</si>
  <si>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</si>
  <si>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</si>
  <si>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</si>
  <si>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</si>
  <si>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</si>
  <si>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</si>
  <si>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</si>
  <si>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</si>
  <si>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</si>
  <si>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</si>
  <si>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</si>
  <si>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</si>
  <si>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</si>
  <si>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</si>
  <si>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</si>
  <si>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</si>
  <si>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</si>
  <si>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</si>
  <si>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</si>
  <si>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</si>
  <si>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</si>
  <si>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</si>
  <si>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</si>
  <si>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</si>
  <si>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</si>
  <si>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</si>
  <si>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</si>
  <si>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</si>
  <si>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</si>
  <si>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</si>
  <si>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</si>
  <si>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</si>
  <si>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</si>
  <si>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</si>
  <si>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</si>
  <si>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</si>
  <si>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</si>
  <si>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</si>
  <si>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</si>
  <si>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</si>
  <si>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</si>
  <si>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</si>
  <si>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</si>
  <si>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</si>
  <si>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</si>
  <si>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</si>
  <si>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</si>
  <si>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</si>
  <si>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</si>
  <si>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</si>
  <si>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</si>
  <si>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</si>
  <si>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</si>
  <si>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</si>
  <si>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</si>
  <si>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</si>
  <si>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</si>
  <si>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</si>
  <si>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</si>
  <si>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</si>
  <si>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</si>
  <si>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</si>
  <si>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</si>
  <si>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</si>
  <si>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</si>
  <si>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</si>
  <si>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</si>
  <si>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</si>
  <si>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</si>
  <si>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</si>
  <si>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</si>
  <si>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</si>
  <si>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</si>
  <si>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</si>
  <si>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</si>
  <si>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</si>
  <si>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</si>
  <si>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</si>
  <si>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</si>
  <si>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</si>
  <si>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</si>
  <si>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</si>
  <si>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</si>
  <si>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</si>
  <si>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</si>
  <si>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</si>
  <si>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</si>
  <si>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</si>
  <si>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</si>
  <si>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</si>
  <si>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</si>
  <si>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</si>
  <si>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</si>
  <si>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</si>
  <si>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</si>
  <si>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</si>
  <si>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</si>
  <si>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</si>
  <si>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</si>
  <si>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</si>
  <si>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</si>
  <si>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</si>
  <si>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</si>
  <si>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</si>
  <si>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</si>
  <si>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</si>
  <si>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</si>
  <si>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</si>
  <si>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</si>
  <si>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</si>
  <si>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</si>
  <si>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</si>
  <si>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</si>
  <si>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</si>
  <si>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</si>
  <si>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</si>
  <si>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</si>
  <si>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</si>
  <si>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</si>
  <si>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</si>
  <si>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</si>
  <si>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</si>
  <si>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</si>
  <si>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</si>
  <si>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</si>
  <si>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</si>
  <si>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</si>
  <si>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</si>
  <si>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</si>
  <si>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</si>
  <si>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</si>
  <si>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</si>
  <si>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</si>
  <si>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</si>
  <si>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</si>
  <si>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</si>
  <si>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</si>
  <si>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</si>
  <si>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</si>
  <si>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</si>
  <si>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</si>
  <si>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</si>
  <si>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</si>
  <si>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</si>
  <si>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</si>
  <si>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</si>
  <si>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</si>
  <si>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</si>
  <si>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</si>
  <si>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</si>
  <si>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</si>
  <si>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</si>
  <si>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</si>
  <si>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</si>
  <si>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</si>
  <si>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</si>
  <si>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</si>
  <si>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</si>
  <si>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</si>
  <si>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</si>
  <si>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</si>
  <si>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</si>
  <si>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</si>
  <si>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</si>
  <si>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</si>
  <si>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</si>
  <si>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</si>
  <si>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</si>
  <si>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</si>
  <si>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</si>
  <si>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</si>
  <si>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</si>
  <si>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</si>
  <si>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</si>
  <si>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</si>
  <si>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</si>
  <si>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</si>
  <si>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</si>
  <si>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</si>
  <si>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</si>
  <si>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</si>
  <si>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</si>
  <si>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</si>
  <si>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</si>
  <si>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</si>
  <si>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</si>
  <si>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</si>
  <si>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</si>
  <si>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</si>
  <si>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</si>
  <si>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</si>
  <si>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</si>
  <si>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</si>
  <si>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</si>
  <si>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</si>
  <si>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</si>
  <si>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</si>
  <si>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</si>
  <si>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</si>
  <si>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</si>
  <si>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</si>
  <si>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</si>
  <si>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</si>
  <si>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</si>
  <si>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</si>
  <si>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</si>
  <si>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</si>
  <si>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</si>
  <si>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</si>
  <si>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</si>
  <si>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</si>
  <si>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</si>
  <si>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</si>
  <si>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</si>
  <si>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</si>
  <si>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</si>
  <si>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</si>
  <si>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</si>
  <si>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</si>
  <si>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</si>
  <si>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</si>
  <si>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</si>
  <si>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</si>
  <si>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</si>
  <si>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</si>
  <si>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</si>
  <si>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</si>
  <si>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</si>
  <si>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</si>
  <si>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</si>
  <si>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</si>
  <si>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</si>
  <si>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</si>
  <si>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</si>
  <si>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</si>
  <si>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</si>
  <si>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</si>
  <si>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</si>
  <si>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</si>
  <si>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</si>
  <si>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</si>
  <si>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</si>
  <si>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</si>
  <si>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</si>
  <si>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</si>
  <si>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</si>
  <si>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</si>
  <si>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</si>
  <si>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</si>
  <si>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</si>
  <si>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</si>
  <si>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</si>
  <si>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</si>
  <si>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</si>
  <si>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</si>
  <si>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</si>
  <si>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</si>
  <si>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</si>
  <si>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</si>
  <si>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</si>
  <si>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</si>
  <si>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</si>
  <si>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</si>
  <si>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</si>
  <si>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</si>
  <si>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</si>
  <si>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</si>
  <si>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</si>
  <si>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</si>
  <si>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</si>
  <si>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</si>
  <si>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</si>
  <si>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</si>
  <si>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</si>
  <si>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</si>
  <si>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</si>
  <si>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</si>
  <si>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</si>
  <si>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</si>
  <si>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</si>
  <si>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</si>
  <si>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</si>
  <si>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</si>
  <si>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</si>
  <si>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</si>
  <si>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</si>
  <si>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</si>
  <si>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</si>
  <si>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</si>
  <si>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</si>
  <si>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</si>
  <si>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</si>
  <si>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</si>
  <si>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</si>
  <si>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</si>
  <si>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</si>
  <si>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</si>
  <si>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</si>
  <si>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</si>
  <si>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</si>
  <si>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</si>
  <si>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</si>
  <si>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</si>
  <si>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</si>
  <si>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</si>
  <si>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</si>
  <si>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</si>
  <si>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</si>
  <si>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</si>
  <si>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</si>
  <si>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</si>
  <si>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</si>
  <si>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</si>
  <si>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</si>
  <si>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</si>
  <si>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</si>
  <si>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</si>
  <si>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</si>
  <si>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</si>
  <si>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</si>
  <si>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</si>
  <si>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</si>
  <si>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</si>
  <si>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</si>
  <si>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</si>
  <si>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</si>
  <si>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</si>
  <si>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</si>
  <si>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</si>
  <si>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</si>
  <si>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</si>
  <si>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</si>
  <si>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</si>
  <si>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</si>
  <si>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</si>
  <si>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</si>
  <si>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</si>
  <si>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</si>
  <si>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</si>
  <si>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</si>
  <si>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</si>
  <si>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</si>
  <si>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</si>
  <si>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</si>
  <si>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</si>
  <si>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</si>
  <si>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</si>
  <si>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</si>
  <si>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</si>
  <si>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</si>
  <si>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</si>
  <si>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</si>
  <si>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</si>
  <si>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</si>
  <si>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</si>
  <si>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</si>
  <si>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</si>
  <si>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</si>
  <si>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</si>
  <si>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</si>
  <si>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</si>
  <si>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</si>
  <si>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</si>
  <si>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</si>
  <si>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</si>
  <si>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</si>
  <si>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</si>
  <si>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</si>
  <si>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</si>
  <si>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</si>
  <si>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</si>
  <si>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</si>
  <si>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</si>
  <si>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</si>
  <si>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</si>
  <si>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</si>
  <si>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</si>
  <si>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</si>
  <si>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</si>
  <si>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</si>
  <si>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</si>
  <si>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</si>
  <si>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</si>
  <si>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</si>
  <si>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</si>
  <si>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</si>
  <si>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</si>
  <si>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</si>
  <si>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</si>
  <si>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</si>
  <si>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</si>
  <si>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</si>
  <si>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</si>
  <si>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</si>
  <si>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</si>
  <si>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</si>
  <si>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</si>
  <si>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</si>
  <si>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</si>
  <si>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</si>
  <si>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</si>
  <si>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</si>
  <si>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</si>
  <si>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</si>
  <si>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</si>
  <si>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</si>
  <si>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</si>
  <si>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</si>
  <si>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</si>
  <si>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</si>
  <si>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</si>
  <si>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</si>
  <si>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</si>
  <si>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</si>
  <si>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</si>
  <si>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</si>
  <si>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</si>
  <si>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</si>
  <si>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</si>
  <si>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</si>
  <si>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</si>
  <si>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</si>
  <si>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</si>
  <si>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</si>
  <si>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</si>
  <si>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</si>
  <si>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</si>
  <si>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</si>
  <si>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</si>
  <si>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</si>
  <si>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</si>
  <si>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</si>
  <si>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</si>
  <si>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</si>
  <si>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</si>
  <si>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</si>
  <si>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</si>
  <si>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</si>
  <si>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</si>
  <si>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</si>
  <si>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</si>
  <si>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</si>
  <si>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</si>
  <si>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</si>
  <si>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</si>
  <si>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</si>
  <si>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</si>
  <si>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</si>
  <si>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</si>
  <si>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</si>
  <si>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</si>
  <si>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</si>
  <si>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</si>
  <si>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</si>
  <si>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</si>
  <si>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</si>
  <si>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</si>
  <si>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</si>
  <si>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</si>
  <si>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</si>
  <si>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</si>
  <si>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</si>
  <si>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</si>
  <si>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</si>
  <si>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</si>
  <si>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</si>
  <si>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</si>
  <si>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</si>
  <si>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</si>
  <si>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</si>
  <si>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</si>
  <si>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</si>
  <si>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</si>
  <si>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</si>
  <si>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</si>
  <si>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</si>
  <si>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</si>
  <si>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</si>
  <si>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</si>
  <si>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</si>
  <si>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</si>
  <si>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</si>
  <si>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</si>
  <si>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</si>
  <si>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</si>
  <si>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</si>
  <si>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</si>
  <si>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</si>
  <si>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</si>
  <si>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</si>
  <si>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</si>
  <si>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</si>
  <si>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</si>
  <si>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</si>
  <si>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</si>
  <si>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</si>
  <si>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</si>
  <si>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</si>
  <si>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</si>
  <si>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</si>
  <si>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</si>
  <si>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</si>
  <si>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</si>
  <si>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</si>
  <si>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</si>
  <si>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</si>
  <si>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</si>
  <si>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</si>
  <si>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</si>
  <si>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</si>
  <si>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</si>
  <si>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</si>
  <si>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</si>
  <si>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</si>
  <si>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</si>
  <si>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</si>
  <si>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</si>
  <si>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</si>
  <si>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</si>
  <si>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</si>
  <si>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</si>
  <si>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</si>
  <si>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</si>
  <si>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</si>
  <si>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</si>
  <si>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</si>
  <si>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</si>
  <si>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</si>
  <si>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</si>
  <si>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</si>
  <si>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</si>
  <si>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</si>
  <si>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</si>
  <si>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</si>
  <si>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</si>
  <si>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</si>
  <si>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</si>
  <si>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</si>
  <si>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</si>
  <si>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</si>
  <si>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</si>
  <si>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</si>
  <si>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</si>
  <si>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</si>
  <si>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</si>
  <si>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</si>
  <si>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</si>
  <si>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</si>
  <si>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</si>
  <si>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</si>
  <si>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</si>
  <si>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</si>
  <si>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</si>
  <si>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</si>
  <si>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</si>
  <si>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</si>
  <si>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</si>
  <si>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</si>
  <si>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</si>
  <si>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</si>
  <si>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</si>
  <si>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</si>
  <si>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</si>
  <si>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</si>
  <si>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</si>
  <si>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</si>
  <si>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</si>
  <si>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</si>
  <si>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</si>
  <si>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</si>
  <si>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</si>
  <si>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</si>
  <si>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</si>
  <si>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</si>
  <si>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</si>
  <si>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</si>
  <si>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</si>
  <si>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</si>
  <si>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</si>
  <si>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</si>
  <si>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</si>
  <si>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</si>
  <si>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</si>
  <si>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</si>
  <si>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</si>
  <si>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</si>
  <si>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</si>
  <si>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</si>
  <si>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</si>
  <si>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</si>
  <si>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</si>
  <si>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</si>
  <si>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</si>
  <si>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</si>
  <si>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</si>
  <si>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</si>
  <si>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</si>
  <si>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</si>
  <si>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</si>
  <si>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</si>
  <si>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</si>
  <si>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</si>
  <si>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</si>
  <si>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</si>
  <si>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</si>
  <si>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</si>
  <si>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</si>
  <si>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</si>
  <si>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</si>
  <si>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</si>
  <si>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</si>
  <si>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</si>
  <si>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</si>
  <si>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</si>
  <si>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</si>
  <si>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</si>
  <si>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</si>
  <si>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</si>
  <si>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</si>
  <si>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</si>
  <si>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</si>
  <si>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</si>
  <si>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</si>
  <si>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</si>
  <si>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</si>
  <si>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</si>
  <si>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</si>
  <si>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</si>
  <si>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</si>
  <si>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</si>
  <si>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</si>
  <si>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</si>
  <si>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</si>
  <si>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</si>
  <si>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</si>
  <si>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</si>
  <si>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</si>
  <si>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</si>
  <si>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</si>
  <si>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</si>
  <si>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</si>
  <si>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</si>
  <si>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</si>
  <si>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</si>
  <si>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</si>
  <si>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</si>
  <si>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</si>
  <si>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</si>
  <si>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</si>
  <si>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</si>
  <si>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</si>
  <si>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</si>
  <si>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</si>
  <si>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</si>
  <si>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</si>
  <si>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</si>
  <si>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</si>
  <si>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</si>
  <si>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</si>
  <si>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</si>
  <si>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</si>
  <si>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</si>
  <si>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</si>
  <si>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</si>
  <si>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</si>
  <si>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</si>
  <si>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</si>
  <si>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</si>
  <si>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</si>
  <si>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</si>
  <si>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</si>
  <si>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</si>
  <si>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</si>
  <si>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</si>
  <si>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</si>
  <si>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</si>
  <si>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</si>
  <si>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</si>
  <si>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</si>
  <si>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</si>
  <si>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</si>
  <si>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</si>
  <si>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</si>
  <si>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</si>
  <si>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</si>
  <si>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</si>
  <si>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</si>
  <si>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</si>
  <si>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</si>
  <si>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</si>
  <si>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</si>
  <si>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</si>
  <si>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</si>
  <si>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</si>
  <si>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</si>
  <si>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</si>
  <si>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</si>
  <si>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</si>
  <si>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</si>
  <si>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</si>
  <si>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</si>
  <si>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</si>
  <si>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</si>
  <si>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</si>
  <si>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</si>
  <si>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</si>
  <si>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</si>
  <si>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</si>
  <si>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</si>
  <si>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</si>
  <si>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</si>
  <si>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</si>
  <si>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</si>
  <si>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</si>
  <si>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</si>
  <si>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</si>
  <si>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</si>
  <si>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</si>
  <si>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</si>
  <si>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</si>
  <si>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</si>
  <si>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</si>
  <si>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</si>
  <si>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</si>
  <si>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</si>
  <si>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</si>
  <si>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</si>
  <si>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</si>
  <si>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</si>
  <si>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</si>
  <si>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</si>
  <si>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</si>
  <si>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</si>
  <si>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</si>
  <si>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</si>
  <si>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</si>
  <si>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</si>
  <si>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</si>
  <si>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</si>
  <si>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</si>
  <si>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</si>
  <si>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</si>
  <si>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</si>
  <si>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</si>
  <si>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</si>
  <si>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</si>
  <si>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</si>
  <si>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</si>
  <si>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</si>
  <si>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</si>
  <si>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</si>
  <si>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</si>
  <si>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</si>
  <si>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</si>
  <si>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</si>
  <si>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</si>
  <si>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</si>
  <si>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</si>
  <si>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</si>
  <si>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</si>
  <si>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</si>
  <si>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</si>
  <si>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</si>
  <si>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</si>
  <si>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</si>
  <si>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</si>
  <si>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</si>
  <si>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</si>
  <si>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</si>
  <si>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</si>
  <si>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</si>
  <si>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</si>
  <si>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</si>
  <si>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</si>
  <si>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</si>
  <si>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</si>
  <si>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</si>
  <si>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</si>
  <si>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</si>
  <si>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</si>
  <si>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</si>
  <si>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</si>
  <si>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</si>
  <si>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</si>
  <si>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</si>
  <si>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</si>
  <si>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</si>
  <si>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</si>
  <si>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</si>
  <si>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</si>
  <si>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</si>
  <si>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</si>
  <si>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</si>
  <si>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</si>
  <si>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</si>
  <si>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</si>
  <si>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</si>
  <si>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</si>
  <si>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</si>
  <si>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</si>
  <si>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</si>
  <si>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</si>
  <si>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</si>
  <si>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</si>
  <si>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</si>
  <si>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</si>
  <si>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</si>
  <si>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</si>
  <si>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</si>
  <si>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</si>
  <si>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</si>
  <si>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</si>
  <si>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</si>
  <si>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</si>
  <si>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</si>
  <si>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</si>
  <si>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</si>
  <si>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</si>
  <si>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</si>
  <si>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</si>
  <si>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</si>
  <si>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</si>
  <si>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</si>
  <si>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</si>
  <si>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</si>
  <si>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</si>
  <si>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</si>
  <si>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</si>
  <si>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</si>
  <si>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</si>
  <si>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</si>
  <si>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</si>
  <si>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</si>
  <si>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</si>
  <si>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</si>
  <si>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</si>
  <si>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</si>
  <si>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</si>
  <si>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</si>
  <si>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</si>
  <si>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</si>
  <si>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</si>
  <si>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</si>
  <si>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</si>
  <si>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</si>
  <si>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</si>
  <si>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</si>
  <si>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</si>
  <si>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</si>
  <si>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</si>
  <si>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</si>
  <si>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</si>
  <si>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</si>
  <si>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</si>
  <si>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</si>
  <si>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</si>
  <si>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</si>
  <si>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</si>
  <si>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</si>
  <si>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</si>
  <si>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</si>
  <si>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</si>
  <si>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</si>
  <si>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</si>
  <si>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</si>
  <si>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</si>
  <si>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</si>
  <si>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</si>
  <si>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</si>
  <si>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</si>
  <si>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</si>
  <si>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</si>
  <si>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</si>
  <si>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</si>
  <si>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</si>
  <si>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</si>
  <si>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</si>
  <si>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</si>
  <si>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</si>
  <si>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</si>
  <si>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</si>
  <si>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</si>
  <si>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</si>
  <si>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</si>
  <si>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</si>
  <si>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</si>
  <si>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</si>
  <si>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</si>
  <si>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</si>
  <si>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</si>
  <si>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</si>
  <si>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</si>
  <si>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</si>
  <si>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</si>
  <si>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</si>
  <si>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</si>
  <si>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</si>
  <si>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</si>
  <si>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</si>
  <si>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</si>
  <si>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</si>
  <si>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</si>
  <si>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</si>
  <si>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</si>
  <si>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</si>
  <si>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</si>
  <si>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</si>
  <si>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</si>
  <si>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</si>
  <si>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</si>
  <si>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</si>
  <si>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</si>
  <si>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</si>
  <si>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</si>
  <si>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</si>
  <si>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</si>
  <si>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</si>
  <si>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</si>
  <si>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</si>
  <si>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</si>
  <si>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</si>
  <si>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</si>
  <si>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</si>
  <si>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</si>
  <si>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</si>
  <si>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</si>
  <si>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</si>
  <si>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</si>
  <si>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</si>
  <si>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</si>
  <si>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</si>
  <si>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</si>
  <si>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</si>
  <si>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</si>
  <si>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</si>
  <si>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</si>
  <si>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</si>
  <si>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</si>
  <si>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</si>
  <si>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</si>
  <si>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</si>
  <si>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</si>
  <si>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</si>
  <si>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</si>
  <si>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</si>
  <si>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</si>
  <si>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</si>
  <si>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</si>
  <si>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</si>
  <si>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</si>
  <si>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</si>
  <si>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</si>
  <si>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</si>
  <si>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</si>
  <si>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</si>
  <si>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</si>
  <si>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</si>
  <si>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</si>
  <si>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</si>
  <si>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</si>
  <si>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</si>
  <si>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</si>
  <si>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</si>
  <si>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</si>
  <si>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</si>
  <si>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</si>
  <si>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</si>
  <si>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</si>
  <si>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</si>
  <si>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</si>
  <si>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</si>
  <si>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</si>
  <si>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</si>
  <si>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</si>
  <si>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</si>
  <si>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</si>
  <si>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</si>
  <si>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</si>
  <si>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</si>
  <si>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</si>
  <si>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</si>
  <si>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</si>
  <si>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</si>
  <si>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</si>
  <si>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</si>
  <si>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</si>
  <si>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</si>
  <si>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</si>
  <si>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</si>
  <si>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</si>
  <si>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</si>
  <si>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</si>
  <si>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</si>
  <si>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</si>
  <si>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</si>
  <si>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</si>
  <si>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</si>
  <si>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</si>
  <si>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</si>
  <si>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</si>
  <si>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</si>
  <si>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</si>
  <si>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</si>
  <si>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</si>
  <si>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</si>
  <si>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</si>
  <si>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</si>
  <si>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</si>
  <si>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</si>
  <si>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</si>
  <si>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</si>
  <si>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</si>
  <si>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</si>
  <si>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</si>
  <si>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</si>
  <si>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</si>
  <si>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</si>
  <si>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</si>
  <si>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</si>
  <si>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</si>
  <si>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</si>
  <si>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</si>
  <si>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</si>
  <si>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</si>
  <si>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</si>
  <si>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</si>
  <si>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</si>
  <si>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</si>
  <si>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</si>
  <si>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</si>
  <si>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</si>
  <si>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</si>
  <si>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</si>
  <si>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</si>
  <si>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</si>
  <si>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</si>
  <si>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</si>
  <si>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</si>
  <si>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</si>
  <si>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</si>
  <si>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</si>
  <si>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</si>
  <si>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</si>
  <si>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</si>
  <si>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</si>
  <si>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</si>
  <si>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</si>
  <si>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</si>
  <si>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</si>
  <si>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</si>
  <si>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</si>
  <si>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</si>
  <si>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</si>
  <si>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</si>
  <si>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</si>
  <si>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</si>
  <si>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</si>
  <si>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</si>
  <si>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</si>
  <si>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</si>
  <si>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</si>
  <si>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</si>
  <si>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</si>
  <si>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</si>
  <si>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</si>
  <si>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</si>
  <si>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</si>
  <si>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</si>
  <si>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</si>
  <si>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</si>
  <si>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</si>
  <si>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</si>
  <si>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</si>
  <si>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</si>
  <si>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</si>
  <si>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</si>
  <si>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</si>
  <si>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</si>
  <si>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</si>
  <si>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</si>
  <si>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</si>
  <si>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</si>
  <si>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</si>
  <si>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</si>
  <si>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</si>
  <si>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</si>
  <si>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</si>
  <si>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</si>
  <si>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</si>
  <si>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</si>
  <si>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</si>
  <si>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</si>
  <si>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</si>
  <si>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</si>
  <si>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</si>
  <si>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</si>
  <si>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</si>
  <si>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</si>
  <si>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</si>
  <si>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</si>
  <si>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</si>
  <si>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</si>
  <si>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</si>
  <si>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</si>
  <si>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</si>
  <si>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</si>
  <si>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</si>
  <si>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</si>
  <si>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</si>
  <si>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</si>
  <si>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</si>
  <si>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</si>
  <si>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</si>
  <si>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</si>
  <si>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</si>
  <si>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</si>
  <si>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</si>
  <si>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</si>
  <si>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</si>
  <si>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</si>
  <si>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</si>
  <si>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</si>
  <si>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</si>
  <si>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</si>
  <si>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</si>
  <si>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</si>
  <si>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</si>
  <si>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</si>
  <si>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</si>
  <si>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</si>
  <si>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</si>
  <si>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</si>
  <si>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</si>
  <si>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</si>
  <si>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</si>
  <si>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</si>
  <si>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</si>
  <si>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</si>
  <si>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</si>
  <si>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</si>
  <si>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</si>
  <si>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</si>
  <si>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</si>
  <si>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</si>
  <si>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</si>
  <si>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</si>
  <si>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</si>
  <si>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</si>
  <si>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</si>
  <si>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</si>
  <si>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</si>
  <si>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</si>
  <si>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</si>
  <si>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</si>
  <si>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</si>
  <si>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</si>
  <si>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</si>
  <si>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</si>
  <si>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</si>
  <si>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</si>
  <si>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</si>
  <si>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</si>
  <si>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</si>
  <si>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</si>
  <si>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</si>
  <si>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</si>
  <si>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</si>
  <si>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</si>
  <si>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</si>
  <si>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</si>
  <si>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</si>
  <si>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</si>
  <si>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</si>
  <si>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</si>
  <si>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</si>
  <si>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</si>
  <si>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</si>
  <si>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</si>
  <si>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</si>
  <si>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</si>
  <si>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</si>
  <si>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</si>
  <si>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</si>
  <si>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</si>
  <si>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</si>
  <si>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</si>
  <si>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</si>
  <si>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</si>
  <si>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</si>
  <si>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</si>
  <si>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</si>
  <si>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</si>
  <si>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</si>
  <si>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</si>
  <si>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</si>
  <si>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</si>
  <si>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</si>
  <si>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</si>
  <si>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</si>
  <si>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</si>
  <si>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</si>
  <si>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</si>
  <si>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</si>
  <si>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</si>
  <si>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</si>
  <si>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</si>
  <si>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</si>
  <si>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</si>
  <si>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</si>
  <si>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</si>
  <si>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</si>
  <si>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</si>
  <si>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</si>
  <si>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</si>
  <si>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</si>
  <si>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</si>
  <si>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</si>
  <si>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</si>
  <si>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</si>
  <si>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</si>
  <si>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</si>
  <si>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</si>
  <si>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</si>
  <si>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</si>
  <si>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</si>
  <si>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</si>
  <si>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</si>
  <si>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</si>
  <si>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</si>
  <si>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</si>
  <si>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</si>
  <si>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</si>
  <si>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</si>
  <si>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</si>
  <si>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</si>
  <si>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</si>
  <si>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</si>
  <si>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</si>
  <si>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</si>
  <si>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</si>
  <si>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</si>
  <si>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</si>
  <si>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</si>
  <si>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</si>
  <si>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</si>
  <si>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</si>
  <si>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</si>
  <si>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</si>
  <si>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</si>
  <si>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</si>
  <si>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</si>
  <si>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</si>
  <si>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</si>
  <si>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</si>
  <si>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</si>
  <si>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</si>
  <si>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</si>
  <si>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</si>
  <si>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</si>
  <si>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</si>
  <si>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</si>
  <si>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</si>
  <si>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</si>
  <si>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</si>
  <si>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</si>
  <si>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</si>
  <si>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</si>
  <si>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</si>
  <si>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</si>
  <si>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</si>
  <si>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</si>
  <si>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</si>
  <si>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</si>
  <si>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</si>
  <si>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</si>
  <si>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</si>
  <si>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</si>
  <si>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</si>
  <si>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</si>
  <si>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</si>
  <si>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</si>
  <si>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</si>
  <si>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</si>
  <si>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</si>
  <si>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</si>
  <si>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</si>
  <si>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</si>
  <si>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</si>
  <si>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</si>
  <si>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</si>
  <si>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</si>
  <si>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</si>
  <si>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</si>
  <si>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</si>
  <si>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</si>
  <si>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</si>
  <si>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</si>
  <si>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</si>
  <si>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</si>
  <si>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</si>
  <si>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</si>
  <si>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</si>
  <si>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</si>
  <si>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</si>
  <si>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</si>
  <si>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</si>
  <si>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</si>
  <si>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</si>
  <si>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</si>
  <si>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</si>
  <si>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</si>
  <si>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</si>
  <si>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</si>
  <si>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</si>
  <si>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</si>
  <si>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</si>
  <si>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</si>
  <si>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</si>
  <si>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</si>
  <si>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</si>
  <si>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</si>
  <si>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</si>
  <si>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</si>
  <si>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</si>
  <si>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</si>
  <si>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</si>
  <si>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</si>
  <si>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</si>
  <si>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</si>
  <si>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</si>
  <si>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</si>
  <si>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</si>
  <si>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</si>
  <si>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</si>
  <si>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</si>
  <si>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</si>
  <si>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</si>
  <si>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</si>
  <si>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</si>
  <si>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</si>
  <si>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</si>
  <si>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</si>
  <si>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</si>
  <si>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</si>
  <si>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</si>
  <si>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</si>
  <si>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</si>
  <si>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</si>
  <si>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</si>
  <si>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</si>
  <si>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</si>
  <si>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</si>
  <si>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</si>
  <si>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</si>
  <si>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</si>
  <si>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</si>
  <si>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</si>
  <si>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</si>
  <si>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</si>
  <si>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</si>
  <si>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</si>
  <si>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</si>
  <si>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</si>
  <si>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</si>
  <si>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</si>
  <si>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</si>
  <si>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</si>
  <si>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</si>
  <si>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</si>
  <si>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</si>
  <si>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</si>
  <si>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</si>
  <si>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</si>
  <si>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</si>
  <si>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</si>
  <si>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</si>
  <si>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</si>
  <si>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</si>
  <si>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</si>
  <si>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</si>
  <si>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</si>
  <si>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</si>
  <si>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</si>
  <si>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</si>
  <si>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</si>
  <si>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</si>
  <si>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</si>
  <si>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</si>
  <si>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</si>
  <si>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</si>
  <si>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</si>
  <si>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</si>
  <si>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</si>
  <si>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</si>
  <si>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</si>
  <si>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</si>
  <si>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</si>
  <si>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</si>
  <si>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</si>
  <si>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</si>
  <si>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</si>
  <si>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</si>
  <si>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</si>
  <si>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</si>
  <si>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</si>
  <si>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</si>
  <si>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</si>
  <si>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</si>
  <si>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</si>
  <si>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</si>
  <si>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</si>
  <si>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</si>
  <si>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</si>
  <si>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</si>
  <si>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</si>
  <si>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</si>
  <si>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</si>
  <si>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</si>
  <si>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</si>
  <si>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</si>
  <si>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</si>
  <si>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</si>
  <si>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</si>
  <si>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</si>
  <si>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</si>
  <si>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</si>
  <si>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</si>
  <si>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</si>
  <si>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</si>
  <si>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</si>
  <si>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</si>
  <si>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</si>
  <si>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</si>
  <si>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</si>
  <si>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</si>
  <si>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</si>
  <si>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</si>
  <si>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</si>
  <si>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</si>
  <si>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</si>
  <si>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</si>
  <si>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</si>
  <si>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</si>
  <si>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</si>
  <si>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</si>
  <si>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</si>
  <si>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</si>
  <si>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</si>
  <si>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</si>
  <si>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</si>
  <si>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</si>
  <si>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</si>
  <si>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</si>
  <si>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</si>
  <si>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</si>
  <si>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</si>
  <si>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</si>
  <si>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</si>
  <si>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</si>
  <si>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</si>
  <si>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</si>
  <si>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</si>
  <si>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</si>
  <si>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</si>
  <si>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</si>
  <si>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</si>
  <si>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</si>
  <si>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</si>
  <si>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</si>
  <si>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</si>
  <si>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</si>
  <si>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</si>
  <si>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</si>
  <si>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</si>
  <si>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</si>
  <si>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</si>
  <si>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</si>
  <si>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</si>
  <si>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</si>
  <si>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</si>
  <si>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</si>
  <si>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</si>
  <si>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</si>
  <si>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</si>
  <si>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</si>
  <si>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</si>
  <si>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</si>
  <si>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</si>
  <si>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</si>
  <si>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</si>
  <si>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</si>
  <si>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</si>
  <si>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</si>
  <si>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</si>
  <si>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</si>
  <si>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</si>
  <si>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</si>
  <si>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</si>
  <si>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</si>
  <si>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</si>
  <si>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</si>
  <si>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</si>
  <si>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</si>
  <si>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</si>
  <si>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</si>
  <si>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</si>
  <si>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</si>
  <si>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</si>
  <si>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</si>
  <si>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</si>
  <si>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</si>
  <si>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</si>
  <si>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</si>
  <si>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</si>
  <si>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</si>
  <si>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</si>
  <si>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</si>
  <si>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</si>
  <si>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</si>
  <si>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</si>
  <si>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</si>
  <si>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</si>
  <si>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</si>
  <si>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</si>
  <si>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</si>
  <si>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</si>
  <si>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</si>
  <si>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</si>
  <si>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</si>
  <si>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</si>
  <si>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</si>
  <si>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</si>
  <si>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</si>
  <si>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</si>
  <si>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</si>
  <si>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</si>
  <si>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</si>
  <si>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</si>
  <si>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</si>
  <si>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</si>
  <si>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</si>
  <si>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</si>
  <si>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</si>
  <si>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</si>
  <si>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</si>
  <si>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</si>
  <si>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</si>
  <si>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</si>
  <si>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</si>
  <si>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</si>
  <si>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</si>
  <si>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</si>
  <si>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</si>
  <si>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</si>
  <si>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</si>
  <si>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</si>
  <si>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</si>
  <si>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</si>
  <si>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</si>
  <si>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</si>
  <si>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</si>
  <si>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</si>
  <si>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</si>
  <si>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</si>
  <si>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</si>
  <si>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</si>
  <si>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</si>
  <si>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</si>
  <si>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</si>
  <si>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</si>
  <si>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</si>
  <si>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</si>
  <si>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</si>
  <si>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</si>
  <si>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</si>
  <si>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</si>
  <si>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</si>
  <si>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</si>
  <si>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</si>
  <si>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</si>
  <si>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</si>
  <si>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</si>
  <si>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</si>
  <si>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</si>
  <si>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</si>
  <si>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</si>
  <si>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</si>
  <si>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</si>
  <si>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</si>
  <si>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</si>
  <si>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</si>
  <si>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</si>
  <si>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</si>
  <si>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</si>
  <si>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</si>
  <si>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</si>
  <si>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</si>
  <si>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</si>
  <si>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</si>
  <si>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</si>
  <si>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</si>
  <si>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</si>
  <si>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</si>
  <si>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</si>
  <si>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</si>
  <si>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</si>
  <si>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</si>
  <si>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</si>
  <si>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</si>
  <si>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</si>
  <si>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</si>
  <si>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</si>
  <si>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</si>
  <si>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</si>
  <si>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</si>
  <si>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</si>
  <si>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</si>
  <si>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</si>
  <si>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</si>
  <si>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</si>
  <si>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</si>
  <si>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</si>
  <si>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</si>
  <si>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</si>
  <si>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</si>
  <si>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</si>
  <si>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</si>
  <si>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</si>
  <si>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</si>
  <si>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</si>
  <si>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</si>
  <si>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</si>
  <si>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</si>
  <si>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</si>
  <si>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</si>
  <si>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</si>
  <si>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</si>
  <si>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</si>
  <si>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</si>
  <si>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</si>
  <si>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</si>
  <si>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</si>
  <si>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</si>
  <si>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</si>
  <si>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</si>
  <si>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</si>
  <si>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</si>
  <si>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</si>
  <si>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</si>
  <si>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</si>
  <si>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</si>
  <si>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</si>
  <si>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</si>
  <si>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</si>
  <si>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</si>
  <si>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</si>
  <si>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</si>
  <si>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</si>
  <si>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</si>
  <si>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</si>
  <si>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</si>
  <si>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</si>
  <si>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</si>
  <si>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</si>
  <si>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</si>
  <si>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</si>
  <si>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</si>
  <si>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</si>
  <si>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</si>
  <si>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</si>
  <si>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</si>
  <si>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</si>
  <si>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</si>
  <si>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</si>
  <si>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</si>
  <si>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</si>
  <si>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</si>
  <si>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</si>
  <si>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</si>
  <si>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</si>
  <si>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</si>
  <si>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</si>
  <si>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</si>
  <si>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</si>
  <si>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</si>
  <si>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</si>
  <si>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</si>
  <si>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</si>
  <si>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</si>
  <si>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</si>
  <si>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</si>
  <si>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</si>
  <si>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</si>
  <si>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</si>
  <si>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</si>
  <si>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</si>
  <si>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</si>
  <si>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</si>
  <si>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</si>
  <si>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</si>
  <si>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</si>
  <si>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</si>
  <si>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</si>
  <si>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</si>
  <si>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</si>
  <si>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</si>
  <si>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</si>
  <si>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</si>
  <si>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</si>
  <si>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</si>
  <si>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</si>
  <si>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</si>
  <si>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</si>
  <si>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</si>
  <si>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</si>
  <si>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</si>
  <si>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</si>
  <si>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</si>
  <si>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</si>
  <si>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</si>
  <si>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</si>
  <si>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</si>
  <si>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</si>
  <si>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</si>
  <si>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</si>
  <si>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</si>
  <si>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</si>
  <si>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</si>
  <si>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</si>
  <si>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</si>
  <si>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</si>
  <si>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</si>
  <si>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</si>
  <si>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</si>
  <si>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</si>
  <si>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</si>
  <si>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</si>
  <si>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</si>
  <si>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</si>
  <si>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</si>
  <si>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</si>
  <si>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</si>
  <si>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</si>
  <si>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</si>
  <si>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</si>
  <si>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</si>
  <si>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</si>
  <si>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</si>
  <si>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</si>
  <si>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</si>
  <si>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</si>
  <si>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</si>
  <si>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</si>
  <si>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</si>
  <si>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</si>
  <si>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</si>
  <si>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</si>
  <si>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</si>
  <si>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</si>
  <si>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</si>
  <si>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</si>
  <si>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</si>
  <si>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</si>
  <si>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</si>
  <si>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</si>
  <si>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</si>
  <si>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</si>
  <si>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</si>
  <si>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</si>
  <si>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</si>
  <si>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</si>
  <si>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</si>
  <si>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</si>
  <si>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</si>
  <si>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</si>
  <si>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</si>
  <si>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</si>
  <si>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</si>
  <si>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</si>
  <si>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</si>
  <si>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</si>
  <si>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</si>
  <si>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</si>
  <si>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</si>
  <si>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</si>
  <si>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</si>
  <si>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</si>
  <si>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</si>
  <si>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</si>
  <si>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</si>
  <si>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</si>
  <si>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</si>
  <si>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</si>
  <si>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</si>
  <si>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</si>
  <si>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</si>
  <si>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</si>
  <si>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</si>
  <si>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</si>
  <si>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</si>
  <si>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</si>
  <si>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</si>
  <si>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</si>
  <si>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</si>
  <si>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</si>
  <si>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</si>
  <si>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</si>
  <si>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</si>
  <si>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</si>
  <si>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</si>
  <si>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</si>
  <si>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</si>
  <si>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</si>
  <si>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</si>
  <si>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</si>
  <si>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</si>
  <si>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</si>
  <si>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</si>
  <si>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</si>
  <si>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</si>
  <si>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</si>
  <si>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</si>
  <si>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</si>
  <si>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</si>
  <si>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</si>
  <si>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</si>
  <si>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</si>
  <si>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</si>
  <si>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</si>
  <si>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</si>
  <si>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</si>
  <si>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</si>
  <si>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</si>
  <si>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</si>
  <si>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</si>
  <si>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</si>
  <si>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</si>
  <si>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</si>
  <si>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</si>
  <si>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</si>
  <si>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</si>
  <si>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</si>
  <si>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</si>
  <si>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</si>
  <si>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</si>
  <si>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</si>
  <si>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</si>
  <si>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</si>
  <si>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</si>
  <si>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</si>
  <si>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</si>
  <si>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</si>
  <si>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</si>
  <si>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</si>
  <si>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</si>
  <si>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</si>
  <si>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</si>
  <si>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</si>
  <si>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</si>
  <si>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</si>
  <si>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</si>
  <si>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</si>
  <si>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</si>
  <si>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</si>
  <si>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</si>
  <si>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</si>
  <si>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</si>
  <si>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</si>
  <si>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</si>
  <si>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</si>
  <si>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</si>
  <si>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</si>
  <si>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</si>
  <si>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</si>
  <si>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</si>
  <si>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</si>
  <si>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</si>
  <si>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</si>
  <si>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</si>
  <si>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</si>
  <si>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</si>
  <si>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</si>
  <si>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</si>
  <si>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</si>
  <si>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</si>
  <si>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</si>
  <si>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</si>
  <si>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</si>
  <si>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</si>
  <si>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</si>
  <si>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</si>
  <si>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</si>
  <si>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</si>
  <si>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</si>
  <si>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</si>
  <si>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</si>
  <si>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</si>
  <si>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</si>
  <si>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</si>
  <si>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</si>
  <si>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</si>
  <si>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</si>
  <si>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</si>
  <si>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</si>
  <si>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</si>
  <si>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</si>
  <si>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</si>
  <si>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</si>
  <si>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</si>
  <si>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</si>
  <si>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</si>
  <si>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</si>
  <si>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</si>
  <si>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</si>
  <si>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</si>
  <si>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</si>
  <si>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</si>
  <si>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</si>
  <si>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</si>
  <si>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</si>
  <si>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</si>
  <si>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</si>
  <si>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</si>
  <si>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</si>
  <si>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</si>
  <si>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</si>
  <si>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</si>
  <si>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</si>
  <si>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</si>
  <si>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</si>
  <si>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</si>
  <si>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</si>
  <si>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</si>
  <si>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</si>
  <si>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</si>
  <si>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</si>
  <si>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</si>
  <si>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</si>
  <si>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</si>
  <si>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</si>
  <si>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</si>
  <si>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</si>
  <si>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</si>
  <si>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</si>
  <si>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</si>
  <si>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</si>
  <si>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</si>
  <si>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</si>
  <si>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</si>
  <si>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</si>
  <si>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</si>
  <si>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</si>
  <si>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</si>
  <si>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</si>
  <si>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</si>
  <si>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</si>
  <si>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</si>
  <si>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</si>
  <si>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</si>
  <si>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</si>
  <si>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</si>
  <si>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</si>
  <si>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</si>
  <si>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</si>
  <si>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</si>
  <si>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</si>
  <si>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</si>
  <si>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</si>
  <si>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</si>
  <si>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</si>
  <si>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</si>
  <si>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</si>
  <si>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</si>
  <si>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</si>
  <si>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</si>
  <si>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</si>
  <si>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</si>
  <si>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</si>
  <si>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</si>
  <si>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</si>
  <si>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</si>
  <si>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</si>
  <si>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</si>
  <si>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</si>
  <si>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</si>
  <si>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</si>
  <si>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</si>
  <si>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</si>
  <si>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</si>
  <si>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</si>
  <si>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</si>
  <si>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</si>
  <si>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</si>
  <si>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</si>
  <si>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</si>
  <si>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</si>
  <si>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</si>
  <si>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</si>
  <si>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</si>
  <si>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</si>
  <si>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</si>
  <si>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</si>
  <si>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</si>
  <si>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</si>
  <si>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</si>
  <si>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</si>
  <si>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</si>
  <si>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</si>
  <si>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</si>
  <si>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</si>
  <si>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</si>
  <si>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</si>
  <si>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</si>
  <si>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</si>
  <si>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</si>
  <si>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</si>
  <si>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</si>
  <si>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</si>
  <si>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</si>
  <si>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</si>
  <si>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</si>
  <si>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</si>
  <si>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</si>
  <si>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</si>
  <si>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</si>
  <si>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</si>
  <si>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</si>
  <si>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</si>
  <si>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</si>
  <si>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</si>
  <si>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</si>
  <si>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</si>
  <si>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</si>
  <si>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</si>
  <si>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</si>
  <si>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</si>
  <si>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</si>
  <si>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</si>
  <si>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</si>
  <si>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</si>
  <si>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</si>
  <si>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</si>
  <si>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</si>
  <si>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</si>
  <si>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</si>
  <si>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</si>
  <si>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</si>
  <si>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</si>
  <si>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</si>
  <si>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</si>
  <si>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</si>
  <si>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</si>
  <si>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</si>
  <si>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</si>
  <si>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</si>
  <si>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</si>
  <si>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</si>
  <si>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</si>
  <si>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</si>
  <si>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</si>
  <si>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</si>
  <si>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</si>
  <si>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</si>
  <si>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</si>
  <si>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</si>
  <si>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</si>
  <si>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</si>
  <si>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</si>
  <si>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</si>
  <si>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</si>
  <si>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</si>
  <si>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</si>
  <si>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</si>
  <si>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</si>
  <si>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</si>
  <si>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</si>
  <si>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</si>
  <si>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</si>
  <si>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</si>
  <si>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</si>
  <si>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</si>
  <si>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</si>
  <si>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</si>
  <si>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</si>
  <si>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</si>
  <si>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</si>
  <si>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</si>
  <si>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</si>
  <si>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</si>
  <si>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</si>
  <si>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</si>
  <si>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</si>
  <si>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</si>
  <si>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</si>
  <si>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</si>
  <si>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</si>
  <si>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</si>
  <si>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</si>
  <si>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</si>
  <si>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</si>
  <si>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</si>
  <si>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</si>
  <si>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</si>
  <si>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</si>
  <si>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</si>
  <si>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</si>
  <si>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</si>
  <si>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</si>
  <si>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</si>
  <si>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</si>
  <si>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</si>
  <si>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</si>
  <si>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</si>
  <si>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</si>
  <si>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</si>
  <si>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</si>
  <si>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</si>
  <si>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</si>
  <si>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</si>
  <si>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</si>
  <si>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</si>
  <si>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</si>
  <si>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</si>
  <si>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</si>
  <si>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</si>
  <si>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</si>
  <si>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</si>
  <si>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</si>
  <si>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</si>
  <si>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</si>
  <si>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</si>
  <si>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</si>
  <si>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</si>
  <si>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</si>
  <si>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</si>
  <si>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</si>
  <si>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</si>
  <si>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</si>
  <si>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</si>
  <si>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</si>
  <si>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</si>
  <si>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</si>
  <si>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</si>
  <si>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</si>
  <si>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</si>
  <si>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</si>
  <si>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</si>
  <si>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</si>
  <si>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</si>
  <si>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</si>
  <si>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</si>
  <si>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</si>
  <si>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</si>
  <si>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</si>
  <si>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</si>
  <si>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</si>
  <si>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</si>
  <si>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</si>
  <si>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</si>
  <si>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</si>
  <si>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</si>
  <si>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</si>
  <si>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</si>
  <si>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</si>
  <si>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</si>
  <si>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</si>
  <si>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</si>
  <si>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</si>
  <si>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</si>
  <si>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</si>
  <si>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</si>
  <si>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</si>
  <si>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</si>
  <si>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</si>
  <si>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</si>
  <si>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</si>
  <si>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</si>
  <si>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</si>
  <si>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</si>
  <si>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</si>
  <si>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</si>
  <si>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</si>
  <si>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</si>
  <si>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</si>
  <si>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</si>
  <si>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</si>
  <si>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</si>
  <si>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</si>
  <si>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</si>
  <si>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</si>
  <si>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</si>
  <si>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</si>
  <si>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</si>
  <si>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</si>
  <si>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</si>
  <si>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</si>
  <si>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</si>
  <si>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</si>
  <si>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</si>
  <si>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</si>
  <si>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</si>
  <si>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</si>
  <si>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</si>
  <si>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</si>
  <si>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</si>
  <si>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</si>
  <si>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</si>
  <si>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</si>
  <si>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</si>
  <si>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</si>
  <si>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</si>
  <si>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</si>
  <si>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</si>
  <si>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</si>
  <si>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</si>
  <si>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</si>
  <si>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</si>
  <si>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</si>
  <si>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</si>
  <si>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</si>
  <si>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</si>
  <si>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</si>
  <si>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</si>
  <si>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</si>
  <si>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</si>
  <si>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</si>
  <si>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</si>
  <si>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</si>
  <si>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</si>
  <si>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</si>
  <si>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</si>
  <si>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</si>
  <si>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</si>
  <si>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</si>
  <si>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</si>
  <si>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</si>
  <si>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</si>
  <si>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</si>
  <si>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</si>
  <si>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</si>
  <si>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</si>
  <si>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</si>
  <si>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</si>
  <si>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</si>
  <si>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</si>
  <si>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</si>
  <si>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</si>
  <si>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</si>
  <si>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</si>
  <si>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</si>
  <si>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</si>
  <si>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</si>
  <si>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</si>
  <si>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</si>
  <si>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</si>
  <si>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</si>
  <si>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</si>
  <si>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</si>
  <si>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</si>
  <si>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</si>
  <si>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</si>
  <si>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</si>
  <si>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</si>
  <si>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</si>
  <si>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</si>
  <si>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</si>
  <si>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</si>
  <si>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</si>
  <si>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</si>
  <si>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</si>
  <si>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</si>
  <si>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</si>
  <si>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</si>
  <si>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</si>
  <si>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</si>
  <si>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</si>
  <si>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</si>
  <si>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</si>
  <si>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</si>
  <si>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</si>
  <si>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</si>
  <si>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</si>
  <si>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</si>
  <si>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</si>
  <si>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</si>
  <si>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</si>
  <si>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</si>
  <si>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</si>
  <si>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</si>
  <si>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</si>
  <si>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</si>
  <si>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</si>
  <si>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</si>
  <si>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</si>
  <si>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</si>
  <si>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</si>
  <si>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</si>
  <si>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</si>
  <si>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</si>
  <si>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</si>
  <si>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</si>
  <si>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</si>
  <si>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</si>
  <si>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</si>
  <si>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</si>
  <si>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</si>
  <si>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</si>
  <si>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</si>
  <si>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</si>
  <si>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</si>
  <si>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</si>
  <si>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</si>
  <si>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</si>
  <si>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</si>
  <si>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</si>
  <si>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</si>
  <si>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</si>
  <si>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</si>
  <si>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</si>
  <si>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</si>
  <si>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</si>
  <si>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</si>
  <si>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</si>
  <si>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</si>
  <si>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</si>
  <si>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</si>
  <si>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</si>
  <si>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</si>
  <si>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</si>
  <si>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</si>
  <si>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</si>
  <si>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</si>
  <si>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</si>
  <si>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</si>
  <si>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</si>
  <si>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</si>
  <si>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</si>
  <si>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</si>
  <si>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</si>
  <si>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</si>
  <si>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</si>
  <si>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</si>
  <si>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</si>
  <si>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</si>
  <si>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</si>
  <si>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</si>
  <si>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</si>
  <si>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</si>
  <si>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</si>
  <si>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</si>
  <si>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</si>
  <si>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</si>
  <si>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</si>
  <si>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</si>
  <si>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</si>
  <si>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</si>
  <si>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</si>
  <si>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</si>
  <si>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</si>
  <si>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</si>
  <si>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</si>
  <si>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</si>
  <si>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</si>
  <si>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</si>
  <si>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</si>
  <si>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</si>
  <si>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</si>
  <si>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</si>
  <si>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</si>
  <si>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</si>
  <si>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</si>
  <si>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</si>
  <si>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</si>
  <si>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</si>
  <si>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</si>
  <si>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</si>
  <si>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</si>
  <si>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</si>
  <si>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</si>
  <si>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</si>
  <si>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</si>
  <si>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</si>
  <si>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</si>
  <si>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</si>
  <si>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</si>
  <si>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</si>
  <si>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</si>
  <si>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</si>
  <si>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</si>
  <si>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</si>
  <si>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</si>
  <si>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</si>
  <si>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</si>
  <si>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</si>
  <si>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</si>
  <si>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</si>
  <si>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</si>
  <si>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</si>
  <si>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</si>
  <si>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</si>
  <si>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</si>
  <si>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</si>
  <si>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</si>
  <si>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</si>
  <si>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</si>
  <si>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</si>
  <si>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</si>
  <si>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</si>
  <si>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</si>
  <si>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</si>
  <si>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</si>
  <si>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</si>
  <si>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</si>
  <si>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</si>
  <si>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</si>
  <si>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</si>
  <si>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</si>
  <si>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</si>
  <si>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</si>
  <si>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</si>
  <si>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</si>
  <si>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</si>
  <si>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</si>
  <si>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</si>
  <si>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</si>
  <si>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</si>
  <si>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</si>
  <si>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</si>
  <si>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</si>
  <si>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</si>
  <si>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</si>
  <si>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</si>
  <si>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</si>
  <si>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</si>
  <si>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</si>
  <si>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</si>
  <si>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</si>
  <si>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</si>
  <si>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</si>
  <si>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</si>
  <si>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</si>
  <si>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</si>
  <si>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</si>
  <si>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</si>
  <si>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</si>
  <si>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</si>
  <si>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</si>
  <si>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</si>
  <si>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</si>
  <si>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</si>
  <si>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</si>
  <si>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</si>
  <si>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</si>
  <si>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</si>
  <si>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</si>
  <si>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</si>
  <si>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</si>
  <si>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</si>
  <si>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</si>
  <si>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</si>
  <si>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</si>
  <si>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</si>
  <si>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</si>
  <si>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</si>
  <si>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</si>
  <si>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</si>
  <si>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</si>
  <si>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</si>
  <si>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</si>
  <si>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</si>
  <si>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</si>
  <si>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</si>
  <si>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</si>
  <si>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</si>
  <si>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</si>
  <si>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</si>
  <si>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</si>
  <si>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</si>
  <si>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</si>
  <si>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</si>
  <si>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</si>
  <si>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</si>
  <si>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</si>
  <si>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</si>
  <si>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</si>
  <si>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</si>
  <si>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</si>
  <si>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</si>
  <si>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</si>
  <si>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</si>
  <si>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</si>
  <si>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</si>
  <si>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</si>
  <si>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</si>
  <si>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</si>
  <si>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</si>
  <si>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</si>
  <si>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</si>
  <si>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</si>
  <si>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</si>
  <si>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</si>
  <si>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</si>
  <si>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</si>
  <si>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</si>
  <si>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</si>
  <si>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</si>
  <si>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</si>
  <si>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</si>
  <si>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</si>
  <si>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</si>
  <si>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</si>
  <si>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</si>
  <si>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</si>
  <si>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</si>
  <si>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</si>
  <si>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</si>
  <si>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</si>
  <si>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</si>
  <si>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</si>
  <si>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</si>
  <si>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</si>
  <si>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</si>
  <si>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</si>
  <si>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</si>
  <si>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</si>
  <si>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</si>
  <si>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</si>
  <si>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</si>
  <si>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</si>
  <si>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</si>
  <si>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</si>
  <si>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</si>
  <si>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</si>
  <si>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</si>
  <si>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</si>
  <si>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</si>
  <si>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</si>
  <si>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</si>
  <si>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</si>
  <si>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</si>
  <si>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</si>
  <si>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</si>
  <si>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</si>
  <si>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</si>
  <si>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</si>
  <si>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</si>
  <si>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</si>
  <si>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</si>
  <si>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</si>
  <si>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</si>
  <si>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</si>
  <si>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</si>
  <si>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</si>
  <si>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</si>
  <si>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</si>
  <si>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</si>
  <si>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</si>
  <si>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</si>
  <si>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</si>
  <si>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</si>
  <si>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</si>
  <si>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</si>
  <si>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</si>
  <si>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</si>
  <si>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</si>
  <si>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</si>
  <si>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</si>
  <si>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</si>
  <si>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</si>
  <si>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</si>
  <si>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</si>
  <si>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</si>
  <si>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</si>
  <si>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</si>
  <si>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</si>
  <si>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</si>
  <si>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</si>
  <si>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</si>
  <si>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</si>
  <si>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</si>
  <si>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</si>
  <si>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</si>
  <si>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</si>
  <si>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</si>
  <si>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</si>
  <si>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</si>
  <si>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</si>
  <si>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</si>
  <si>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</si>
  <si>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</si>
  <si>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</si>
  <si>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</si>
  <si>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</si>
  <si>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</si>
  <si>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</si>
  <si>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</si>
  <si>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</si>
  <si>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</si>
  <si>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</si>
  <si>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</si>
  <si>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</si>
  <si>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</si>
  <si>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</si>
  <si>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</si>
  <si>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</si>
  <si>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</si>
  <si>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</si>
  <si>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</si>
  <si>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</si>
  <si>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</si>
  <si>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</si>
  <si>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</si>
  <si>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</si>
  <si>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</si>
  <si>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</si>
  <si>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</si>
  <si>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</si>
  <si>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</si>
  <si>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</si>
  <si>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</si>
  <si>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</si>
  <si>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</si>
  <si>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</si>
  <si>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</si>
  <si>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</si>
  <si>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</si>
  <si>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</si>
  <si>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</si>
  <si>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</si>
  <si>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</si>
  <si>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</si>
  <si>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</si>
  <si>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</si>
  <si>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</si>
  <si>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</si>
  <si>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</si>
  <si>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</si>
  <si>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</si>
  <si>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</si>
  <si>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</si>
  <si>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</si>
  <si>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</si>
  <si>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</si>
  <si>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</si>
  <si>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</si>
  <si>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</si>
  <si>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</si>
  <si>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</si>
  <si>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</si>
  <si>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</si>
  <si>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</si>
  <si>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</si>
  <si>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</si>
  <si>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</si>
  <si>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</si>
  <si>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</si>
  <si>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</si>
  <si>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</si>
  <si>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</si>
  <si>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</si>
  <si>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</si>
  <si>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</si>
  <si>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</si>
  <si>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</si>
  <si>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</si>
  <si>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</si>
  <si>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</si>
  <si>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</si>
  <si>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</si>
  <si>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</si>
  <si>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</si>
  <si>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</si>
  <si>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</si>
  <si>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</si>
  <si>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</si>
  <si>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</si>
  <si>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</si>
  <si>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</si>
  <si>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</si>
  <si>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</si>
  <si>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</si>
  <si>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</si>
  <si>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</si>
  <si>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</si>
  <si>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</si>
  <si>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</si>
  <si>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</si>
  <si>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</si>
  <si>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</si>
  <si>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</si>
  <si>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</si>
  <si>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</si>
  <si>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</si>
  <si>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</si>
  <si>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</si>
  <si>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</si>
  <si>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</si>
  <si>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</si>
  <si>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</si>
  <si>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</si>
  <si>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</si>
  <si>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</si>
  <si>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</si>
  <si>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</si>
  <si>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</si>
  <si>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</si>
  <si>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</si>
  <si>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</si>
  <si>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</si>
  <si>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</si>
  <si>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</si>
  <si>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</si>
  <si>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</si>
  <si>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</si>
  <si>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</si>
  <si>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</si>
  <si>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</si>
  <si>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</si>
  <si>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</si>
  <si>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</si>
  <si>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</si>
  <si>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</si>
  <si>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</si>
  <si>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</si>
  <si>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</si>
  <si>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</si>
  <si>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</si>
  <si>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</si>
  <si>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</si>
  <si>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</si>
  <si>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</si>
  <si>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</si>
  <si>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</si>
  <si>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</si>
  <si>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</si>
  <si>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</si>
  <si>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</si>
  <si>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</si>
  <si>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</si>
  <si>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</si>
  <si>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</si>
  <si>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</si>
  <si>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</si>
  <si>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</si>
  <si>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</si>
  <si>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</si>
  <si>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</si>
  <si>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</si>
  <si>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</si>
  <si>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</si>
  <si>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</si>
  <si>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</si>
  <si>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</si>
  <si>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</si>
  <si>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</si>
  <si>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</si>
  <si>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</si>
  <si>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</si>
  <si>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</si>
  <si>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</si>
  <si>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</si>
  <si>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</si>
  <si>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</si>
  <si>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</si>
  <si>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</si>
  <si>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</si>
  <si>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</si>
  <si>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</si>
  <si>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</si>
  <si>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</si>
  <si>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</si>
  <si>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</si>
  <si>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</si>
  <si>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</si>
  <si>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</si>
  <si>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</si>
  <si>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</si>
  <si>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</si>
  <si>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</si>
  <si>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</si>
  <si>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</si>
  <si>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</si>
  <si>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</si>
  <si>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</si>
  <si>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</si>
  <si>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</si>
  <si>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</si>
  <si>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</si>
  <si>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</si>
  <si>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</si>
  <si>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</si>
  <si>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</si>
  <si>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</si>
  <si>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</si>
  <si>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</si>
  <si>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</si>
  <si>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</si>
  <si>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</si>
  <si>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</si>
  <si>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</si>
  <si>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</si>
  <si>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</si>
  <si>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</si>
  <si>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</si>
  <si>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</si>
  <si>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</si>
  <si>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</si>
  <si>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</si>
  <si>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</si>
  <si>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</si>
  <si>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</si>
  <si>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</si>
  <si>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</si>
  <si>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</si>
  <si>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</si>
  <si>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</si>
  <si>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</si>
  <si>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</si>
  <si>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</si>
  <si>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</si>
  <si>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</si>
  <si>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</si>
  <si>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</si>
  <si>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</si>
  <si>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</si>
  <si>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</si>
  <si>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</si>
  <si>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</si>
  <si>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</si>
  <si>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</si>
  <si>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</si>
  <si>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</si>
  <si>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</si>
  <si>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</si>
  <si>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</si>
  <si>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</si>
  <si>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</si>
  <si>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</si>
  <si>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</si>
  <si>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</si>
  <si>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</si>
  <si>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</si>
  <si>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</si>
  <si>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</si>
  <si>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</si>
  <si>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</si>
  <si>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</si>
  <si>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</si>
  <si>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</si>
  <si>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</si>
  <si>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</si>
  <si>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</si>
  <si>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</si>
  <si>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</si>
  <si>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</si>
  <si>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</si>
  <si>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</si>
  <si>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</si>
  <si>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</si>
  <si>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</si>
  <si>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</si>
  <si>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</si>
  <si>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</si>
  <si>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</si>
  <si>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</si>
  <si>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</si>
  <si>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</si>
  <si>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</si>
  <si>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</si>
  <si>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</si>
  <si>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</si>
  <si>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</si>
  <si>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</si>
  <si>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</si>
  <si>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</si>
  <si>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</si>
  <si>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</si>
  <si>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</si>
  <si>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</si>
  <si>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</si>
  <si>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</si>
  <si>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</si>
  <si>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</si>
  <si>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</si>
  <si>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</si>
  <si>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</si>
  <si>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</si>
  <si>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</si>
  <si>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</si>
  <si>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</si>
  <si>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</si>
  <si>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</si>
  <si>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</si>
  <si>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</si>
  <si>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</si>
  <si>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</si>
  <si>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</si>
  <si>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</si>
  <si>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</si>
  <si>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</si>
  <si>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</si>
  <si>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</si>
  <si>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</si>
  <si>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</si>
  <si>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</si>
  <si>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</si>
  <si>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</si>
  <si>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</si>
  <si>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</si>
  <si>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</si>
  <si>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</si>
  <si>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</si>
  <si>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</si>
  <si>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</si>
  <si>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</si>
  <si>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</si>
  <si>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</si>
  <si>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</si>
  <si>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</si>
  <si>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</si>
  <si>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</si>
  <si>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</si>
  <si>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</si>
  <si>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</si>
  <si>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</si>
  <si>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</si>
  <si>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</si>
  <si>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</si>
  <si>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</si>
  <si>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</si>
  <si>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</si>
  <si>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</si>
  <si>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</si>
  <si>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</si>
  <si>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</si>
  <si>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</si>
  <si>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</si>
  <si>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</si>
  <si>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</si>
  <si>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</si>
  <si>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</si>
  <si>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</si>
  <si>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</si>
  <si>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</si>
  <si>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</si>
  <si>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</si>
  <si>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</si>
  <si>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</si>
  <si>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</si>
  <si>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</si>
  <si>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</si>
  <si>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</si>
  <si>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</si>
  <si>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</si>
  <si>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</si>
  <si>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</si>
  <si>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</si>
  <si>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</si>
  <si>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</si>
  <si>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</si>
  <si>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</si>
  <si>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</si>
  <si>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</si>
  <si>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</si>
  <si>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</si>
  <si>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</si>
  <si>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</si>
  <si>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</si>
  <si>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</si>
  <si>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</si>
  <si>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</si>
  <si>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</si>
  <si>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</si>
  <si>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</si>
  <si>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</si>
  <si>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</si>
  <si>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</si>
  <si>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</si>
  <si>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</si>
  <si>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</si>
  <si>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</si>
  <si>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</si>
  <si>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</si>
  <si>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</si>
  <si>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</si>
  <si>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</si>
  <si>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</si>
  <si>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</si>
  <si>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</si>
  <si>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</si>
  <si>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</si>
  <si>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</si>
  <si>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</si>
  <si>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</si>
  <si>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</si>
  <si>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</si>
  <si>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</si>
  <si>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</si>
  <si>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</si>
  <si>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</si>
  <si>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</si>
  <si>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</si>
  <si>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</si>
  <si>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</si>
  <si>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</si>
  <si>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</si>
  <si>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</si>
  <si>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</si>
  <si>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</si>
  <si>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</si>
  <si>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</si>
  <si>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</si>
  <si>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</si>
  <si>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</si>
  <si>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</si>
  <si>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</si>
  <si>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</si>
  <si>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</si>
  <si>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</si>
  <si>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</si>
  <si>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</si>
  <si>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</si>
  <si>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</si>
  <si>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</si>
  <si>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</si>
  <si>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</si>
  <si>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</si>
  <si>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</si>
  <si>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</si>
  <si>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</si>
  <si>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</si>
  <si>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</si>
  <si>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</si>
  <si>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</si>
  <si>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</si>
  <si>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</si>
  <si>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</si>
  <si>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</si>
  <si>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</si>
  <si>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</si>
  <si>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</si>
  <si>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</si>
  <si>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</si>
  <si>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</si>
  <si>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</si>
  <si>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</si>
  <si>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</si>
  <si>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</si>
  <si>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</si>
  <si>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</si>
  <si>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</si>
  <si>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</si>
  <si>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</si>
  <si>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</si>
  <si>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</si>
  <si>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</si>
  <si>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</si>
  <si>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</si>
  <si>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</si>
  <si>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</si>
  <si>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</si>
  <si>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</si>
  <si>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</si>
  <si>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</si>
  <si>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</si>
  <si>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</si>
  <si>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</si>
  <si>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</si>
  <si>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</si>
  <si>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</si>
  <si>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</si>
  <si>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</si>
  <si>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</si>
  <si>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</si>
  <si>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</si>
  <si>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</si>
  <si>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</si>
  <si>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</si>
  <si>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</si>
  <si>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</si>
  <si>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</si>
  <si>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</si>
  <si>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</si>
  <si>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</si>
  <si>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</si>
  <si>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</si>
  <si>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</si>
  <si>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</si>
  <si>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</si>
  <si>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</si>
  <si>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</si>
  <si>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</si>
  <si>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</si>
  <si>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</si>
  <si>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</si>
  <si>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</si>
  <si>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</si>
  <si>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</si>
  <si>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</si>
  <si>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</si>
  <si>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</si>
  <si>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</si>
  <si>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</si>
  <si>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</si>
  <si>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</si>
  <si>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</si>
  <si>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</si>
  <si>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</si>
  <si>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</si>
  <si>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</si>
  <si>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</si>
  <si>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</si>
  <si>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</si>
  <si>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</si>
  <si>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</si>
  <si>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</si>
  <si>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</si>
  <si>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</si>
  <si>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</si>
  <si>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</si>
  <si>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</si>
  <si>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</si>
  <si>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</si>
  <si>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</si>
  <si>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</si>
  <si>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</si>
  <si>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</si>
  <si>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</si>
  <si>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</si>
  <si>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</si>
  <si>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</si>
  <si>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</si>
  <si>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</si>
  <si>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</si>
  <si>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</si>
  <si>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</si>
  <si>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</si>
  <si>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</si>
  <si>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</si>
  <si>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</si>
  <si>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</si>
  <si>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</si>
  <si>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</si>
  <si>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</si>
  <si>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</si>
  <si>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</si>
  <si>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</si>
  <si>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</si>
  <si>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</si>
  <si>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</si>
  <si>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</si>
  <si>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</si>
  <si>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</si>
  <si>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</si>
  <si>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</si>
  <si>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</si>
  <si>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</si>
  <si>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</si>
  <si>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</si>
  <si>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</si>
  <si>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</si>
  <si>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</si>
  <si>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</si>
  <si>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</si>
  <si>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</si>
  <si>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</si>
  <si>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</si>
  <si>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</si>
  <si>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</si>
  <si>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</si>
  <si>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</si>
  <si>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</si>
  <si>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</si>
  <si>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</si>
  <si>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</si>
  <si>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</si>
  <si>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</si>
  <si>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</si>
  <si>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</si>
  <si>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</si>
  <si>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</si>
  <si>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</si>
  <si>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</si>
  <si>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</si>
  <si>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</si>
  <si>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</si>
  <si>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</si>
  <si>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</si>
  <si>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</si>
  <si>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</si>
  <si>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</si>
  <si>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</si>
  <si>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</si>
  <si>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</si>
  <si>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</si>
  <si>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</si>
  <si>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</si>
  <si>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</si>
  <si>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</si>
  <si>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</si>
  <si>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</si>
  <si>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</si>
  <si>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</si>
  <si>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</si>
  <si>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</si>
  <si>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</si>
  <si>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</si>
  <si>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</si>
  <si>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</si>
  <si>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</si>
  <si>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</si>
  <si>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</si>
  <si>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</si>
  <si>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</si>
  <si>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</si>
  <si>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</si>
  <si>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</si>
  <si>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</si>
  <si>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</si>
  <si>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</si>
  <si>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</si>
  <si>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</si>
  <si>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</si>
  <si>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</si>
  <si>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</si>
  <si>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</si>
  <si>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</si>
  <si>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</si>
  <si>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</si>
  <si>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</si>
  <si>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</si>
  <si>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</si>
  <si>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</si>
  <si>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</si>
  <si>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</si>
  <si>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</si>
  <si>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</si>
  <si>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</si>
  <si>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</si>
  <si>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</si>
  <si>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</si>
  <si>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</si>
  <si>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</si>
  <si>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</si>
  <si>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</si>
  <si>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</si>
  <si>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</si>
  <si>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</si>
  <si>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</si>
  <si>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</si>
  <si>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</si>
  <si>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</si>
  <si>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</si>
  <si>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</si>
  <si>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</si>
  <si>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</si>
  <si>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</si>
  <si>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</si>
  <si>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</si>
  <si>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</si>
  <si>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</si>
  <si>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</si>
  <si>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</si>
  <si>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</si>
  <si>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</si>
  <si>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</si>
  <si>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</si>
  <si>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</si>
  <si>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</si>
  <si>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</si>
  <si>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</si>
  <si>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</si>
  <si>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</si>
  <si>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</si>
  <si>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</si>
  <si>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</si>
  <si>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</si>
  <si>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</si>
  <si>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</si>
  <si>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</si>
  <si>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</si>
  <si>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</si>
  <si>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</si>
  <si>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</si>
  <si>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</si>
  <si>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</si>
  <si>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</si>
  <si>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</si>
  <si>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</si>
  <si>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</si>
  <si>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</si>
  <si>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</si>
  <si>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</si>
  <si>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</si>
  <si>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</si>
  <si>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</si>
  <si>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</si>
  <si>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</si>
  <si>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</si>
  <si>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</si>
  <si>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</si>
  <si>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</si>
  <si>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</si>
  <si>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</si>
  <si>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</si>
  <si>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</si>
  <si>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</si>
  <si>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</si>
  <si>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</si>
  <si>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</si>
  <si>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</si>
  <si>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</si>
  <si>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</si>
  <si>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</si>
  <si>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</si>
  <si>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</si>
  <si>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</si>
  <si>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</si>
  <si>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</si>
  <si>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</si>
  <si>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</si>
  <si>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</si>
  <si>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</si>
  <si>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</si>
  <si>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</si>
  <si>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</si>
  <si>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</si>
  <si>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</si>
  <si>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</si>
  <si>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</si>
  <si>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</si>
  <si>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</si>
  <si>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</si>
  <si>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</si>
  <si>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</si>
  <si>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</si>
  <si>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</si>
  <si>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</si>
  <si>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</si>
  <si>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</si>
  <si>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</si>
  <si>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</si>
  <si>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</si>
  <si>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</si>
  <si>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</si>
  <si>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</si>
  <si>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</si>
  <si>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</si>
  <si>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</si>
  <si>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</si>
  <si>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</si>
  <si>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</si>
  <si>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</si>
  <si>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</si>
  <si>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</si>
  <si>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</si>
  <si>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</si>
  <si>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</si>
  <si>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</si>
  <si>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</si>
  <si>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</si>
  <si>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</si>
  <si>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</si>
  <si>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</si>
  <si>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</si>
  <si>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</si>
  <si>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</si>
  <si>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</si>
  <si>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</si>
  <si>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</si>
  <si>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</si>
  <si>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</si>
  <si>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</si>
  <si>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</si>
  <si>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</si>
  <si>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</si>
  <si>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</si>
  <si>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</si>
  <si>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</si>
  <si>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</si>
  <si>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</si>
  <si>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</si>
  <si>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</si>
  <si>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</si>
  <si>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</si>
  <si>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</si>
  <si>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</si>
  <si>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</si>
  <si>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</si>
  <si>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</si>
  <si>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</si>
  <si>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</si>
  <si>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</si>
  <si>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</si>
  <si>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</si>
  <si>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</si>
  <si>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</si>
  <si>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</si>
  <si>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</si>
  <si>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</si>
  <si>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</si>
  <si>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</si>
  <si>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</si>
  <si>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</si>
  <si>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</si>
  <si>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</si>
  <si>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</si>
  <si>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</si>
  <si>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</si>
  <si>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</si>
  <si>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</si>
  <si>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</si>
  <si>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</si>
  <si>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</si>
  <si>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</si>
  <si>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</si>
  <si>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</si>
  <si>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</si>
  <si>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</si>
  <si>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</si>
  <si>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</si>
  <si>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</si>
  <si>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</si>
  <si>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</si>
  <si>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</si>
  <si>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</si>
  <si>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</si>
  <si>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</si>
  <si>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</si>
  <si>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</si>
  <si>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</si>
  <si>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</si>
  <si>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</si>
  <si>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</si>
  <si>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</si>
  <si>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</si>
  <si>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</si>
  <si>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</si>
  <si>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</si>
  <si>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</si>
  <si>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</si>
  <si>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</si>
  <si>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</si>
  <si>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</si>
  <si>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</si>
  <si>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</si>
  <si>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</si>
  <si>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</si>
  <si>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</si>
  <si>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</si>
  <si>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</si>
  <si>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</si>
  <si>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</si>
  <si>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</si>
  <si>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</si>
  <si>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</si>
  <si>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</si>
  <si>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</si>
  <si>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</si>
  <si>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</si>
  <si>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</si>
  <si>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</si>
  <si>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</si>
  <si>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</si>
  <si>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</si>
  <si>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</si>
  <si>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</si>
  <si>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</si>
  <si>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</si>
  <si>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</si>
  <si>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</si>
  <si>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</si>
  <si>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</si>
  <si>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</si>
  <si>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</si>
  <si>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</si>
  <si>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</si>
  <si>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</si>
  <si>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</si>
  <si>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</si>
  <si>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</si>
  <si>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</si>
  <si>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</si>
  <si>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</si>
  <si>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</si>
  <si>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</si>
  <si>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</si>
  <si>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</si>
  <si>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</si>
  <si>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</si>
  <si>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</si>
  <si>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</si>
  <si>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</si>
  <si>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</si>
  <si>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</si>
  <si>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</si>
  <si>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</si>
  <si>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</si>
  <si>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</si>
  <si>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</si>
  <si>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</si>
  <si>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</si>
  <si>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</si>
  <si>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</si>
  <si>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</si>
  <si>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</si>
  <si>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</si>
  <si>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</si>
  <si>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</si>
  <si>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</si>
  <si>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</si>
  <si>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</si>
  <si>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</si>
  <si>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</si>
  <si>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</si>
  <si>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</si>
  <si>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</si>
  <si>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</si>
  <si>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</si>
  <si>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</si>
  <si>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</si>
  <si>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</si>
  <si>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</si>
  <si>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</si>
  <si>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</si>
  <si>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</si>
  <si>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</si>
  <si>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</si>
  <si>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</si>
  <si>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</si>
  <si>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</si>
  <si>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</si>
  <si>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</si>
  <si>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</si>
  <si>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</si>
  <si>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</si>
  <si>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</si>
  <si>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</si>
  <si>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</si>
  <si>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</si>
  <si>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</si>
  <si>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</si>
  <si>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</si>
  <si>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</si>
  <si>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</si>
  <si>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</si>
  <si>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</si>
  <si>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</si>
  <si>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</si>
  <si>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</si>
  <si>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</si>
  <si>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</si>
  <si>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</si>
  <si>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</si>
  <si>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</si>
  <si>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</si>
  <si>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</si>
  <si>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</si>
  <si>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</si>
  <si>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</si>
  <si>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</si>
  <si>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</si>
  <si>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</si>
  <si>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</si>
  <si>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</si>
  <si>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</si>
  <si>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</si>
  <si>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</si>
  <si>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</si>
  <si>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</si>
  <si>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</si>
  <si>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</si>
  <si>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</si>
  <si>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</si>
  <si>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</si>
  <si>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</si>
  <si>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</si>
  <si>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</si>
  <si>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</si>
  <si>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</si>
  <si>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</si>
  <si>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</si>
  <si>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</si>
  <si>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</si>
  <si>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</si>
  <si>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</si>
  <si>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</si>
  <si>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</si>
  <si>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</si>
  <si>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</si>
  <si>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</si>
  <si>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</si>
  <si>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</si>
  <si>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</si>
  <si>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</si>
  <si>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</si>
  <si>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</si>
  <si>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</si>
  <si>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</si>
  <si>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</si>
  <si>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</si>
  <si>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</si>
  <si>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</si>
  <si>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</si>
  <si>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</si>
  <si>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</si>
  <si>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</si>
  <si>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</si>
  <si>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</si>
  <si>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</si>
  <si>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</si>
  <si>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</si>
  <si>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</si>
  <si>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</si>
  <si>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</si>
  <si>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</si>
  <si>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</si>
  <si>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</si>
  <si>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</si>
  <si>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</si>
  <si>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</si>
  <si>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</si>
  <si>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</si>
  <si>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</si>
  <si>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</si>
  <si>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</si>
  <si>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</si>
  <si>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</si>
  <si>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</si>
  <si>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</si>
  <si>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</si>
  <si>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</si>
  <si>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</si>
  <si>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</si>
  <si>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</si>
  <si>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</si>
  <si>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</si>
  <si>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</si>
  <si>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</si>
  <si>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</si>
  <si>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</si>
  <si>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</si>
  <si>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</si>
  <si>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</si>
  <si>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</si>
  <si>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</si>
  <si>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</si>
  <si>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</si>
  <si>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</si>
  <si>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</si>
  <si>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</si>
  <si>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</si>
  <si>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</si>
  <si>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</si>
  <si>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</si>
  <si>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</si>
  <si>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</si>
  <si>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</si>
  <si>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</si>
  <si>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</si>
  <si>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</si>
  <si>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</si>
  <si>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</si>
  <si>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</si>
  <si>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</si>
  <si>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</si>
  <si>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</si>
  <si>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</si>
  <si>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</si>
  <si>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</si>
  <si>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</si>
  <si>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</si>
  <si>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</si>
  <si>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</si>
  <si>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</si>
  <si>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</si>
  <si>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</si>
  <si>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</si>
  <si>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</si>
  <si>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</si>
  <si>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</si>
  <si>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</si>
  <si>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</si>
  <si>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</si>
  <si>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</si>
  <si>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</si>
  <si>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</si>
  <si>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</si>
  <si>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</si>
  <si>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</si>
  <si>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</si>
  <si>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</si>
  <si>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</si>
  <si>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</si>
  <si>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</si>
  <si>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</si>
  <si>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</si>
  <si>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</si>
  <si>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</si>
  <si>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</si>
  <si>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</si>
  <si>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</si>
  <si>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</si>
  <si>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</si>
  <si>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</si>
  <si>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</si>
  <si>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</si>
  <si>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</si>
  <si>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</si>
  <si>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</si>
  <si>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</si>
  <si>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</si>
  <si>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</si>
  <si>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</si>
  <si>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</si>
  <si>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</si>
  <si>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</si>
  <si>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</si>
  <si>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</si>
  <si>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</si>
  <si>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</si>
  <si>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</si>
  <si>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</si>
  <si>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</si>
  <si>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</si>
  <si>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</si>
  <si>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</si>
  <si>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</si>
  <si>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</si>
  <si>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</si>
  <si>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</si>
  <si>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</si>
  <si>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</si>
  <si>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</si>
  <si>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</si>
  <si>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</si>
  <si>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</si>
  <si>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</si>
  <si>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</si>
  <si>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</si>
  <si>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</si>
  <si>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</si>
  <si>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</si>
  <si>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</si>
  <si>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</si>
  <si>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</si>
  <si>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</si>
  <si>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</si>
  <si>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</si>
  <si>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</si>
  <si>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</si>
  <si>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</si>
  <si>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</si>
  <si>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</si>
  <si>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</si>
  <si>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</si>
  <si>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</si>
  <si>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</si>
  <si>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</si>
  <si>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</si>
  <si>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</si>
  <si>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</si>
  <si>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</si>
  <si>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</si>
  <si>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</si>
  <si>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</si>
  <si>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</si>
  <si>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</si>
  <si>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</si>
  <si>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</si>
  <si>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</si>
  <si>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</si>
  <si>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</si>
  <si>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</si>
  <si>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</si>
  <si>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</si>
  <si>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</si>
  <si>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</si>
  <si>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</si>
  <si>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</si>
  <si>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</si>
  <si>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</si>
  <si>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</si>
  <si>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</si>
  <si>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</si>
  <si>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</si>
  <si>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</si>
  <si>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</si>
  <si>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</si>
  <si>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</si>
  <si>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</si>
  <si>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</si>
  <si>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</si>
  <si>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</si>
  <si>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</si>
  <si>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</si>
  <si>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</si>
  <si>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</si>
  <si>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</si>
  <si>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</si>
  <si>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</si>
  <si>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</si>
  <si>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</si>
  <si>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</si>
  <si>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</si>
  <si>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</si>
  <si>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</si>
  <si>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</si>
  <si>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</si>
  <si>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</si>
  <si>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</si>
  <si>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</si>
  <si>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</si>
  <si>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</si>
  <si>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</si>
  <si>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</si>
  <si>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</si>
  <si>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</si>
  <si>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</si>
  <si>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</si>
  <si>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</si>
  <si>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</si>
  <si>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</si>
  <si>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</si>
  <si>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</si>
  <si>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</si>
  <si>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</si>
  <si>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</si>
  <si>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</si>
  <si>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</si>
  <si>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</si>
  <si>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</si>
  <si>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</si>
  <si>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</si>
  <si>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</si>
  <si>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</si>
  <si>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</si>
  <si>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</si>
  <si>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</si>
  <si>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</si>
  <si>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</si>
  <si>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</si>
  <si>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</si>
  <si>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</si>
  <si>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</si>
  <si>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</si>
  <si>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</si>
  <si>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</si>
  <si>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</si>
  <si>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</si>
  <si>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</si>
  <si>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</si>
  <si>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</si>
  <si>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</si>
  <si>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</si>
  <si>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</si>
  <si>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</si>
  <si>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</si>
  <si>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</si>
  <si>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</si>
  <si>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</si>
  <si>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</si>
  <si>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</si>
  <si>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</si>
  <si>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</si>
  <si>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</si>
  <si>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</si>
  <si>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</si>
  <si>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</si>
  <si>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</si>
  <si>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</si>
  <si>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</si>
  <si>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</si>
  <si>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</si>
  <si>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</si>
  <si>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</si>
  <si>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</si>
  <si>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</si>
  <si>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</si>
  <si>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</si>
  <si>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</si>
  <si>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</si>
  <si>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</si>
  <si>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</si>
  <si>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</si>
  <si>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</si>
  <si>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</si>
  <si>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</si>
  <si>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</si>
  <si>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</si>
  <si>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</si>
  <si>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</si>
  <si>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</si>
  <si>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</si>
  <si>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</si>
  <si>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</si>
  <si>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</si>
  <si>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</si>
  <si>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</si>
  <si>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</si>
  <si>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</si>
  <si>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</si>
  <si>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</si>
  <si>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</si>
  <si>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</si>
  <si>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</si>
  <si>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</si>
  <si>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</si>
  <si>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</si>
  <si>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</si>
  <si>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</si>
  <si>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</si>
  <si>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</si>
  <si>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</si>
  <si>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</si>
  <si>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</si>
  <si>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</si>
  <si>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</si>
  <si>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</si>
  <si>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</si>
  <si>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</si>
  <si>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</si>
  <si>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</si>
  <si>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</si>
  <si>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</si>
  <si>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</si>
  <si>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</si>
  <si>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</si>
  <si>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</si>
  <si>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</si>
  <si>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</si>
  <si>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</si>
  <si>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</si>
  <si>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</si>
  <si>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</si>
  <si>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</si>
  <si>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</si>
  <si>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</si>
  <si>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</si>
  <si>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</si>
  <si>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</si>
  <si>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</si>
  <si>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</si>
  <si>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</si>
  <si>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</si>
  <si>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</si>
  <si>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</si>
  <si>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</si>
  <si>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</si>
  <si>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</si>
  <si>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</si>
  <si>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</si>
  <si>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</si>
  <si>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</si>
  <si>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</si>
  <si>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</si>
  <si>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</si>
  <si>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</si>
  <si>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</si>
  <si>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</si>
  <si>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</si>
  <si>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</si>
  <si>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</si>
  <si>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</si>
  <si>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</si>
  <si>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</si>
  <si>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</si>
  <si>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</si>
  <si>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</si>
  <si>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</si>
  <si>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</si>
  <si>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</si>
  <si>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</si>
  <si>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</si>
  <si>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</si>
  <si>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</si>
  <si>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</si>
  <si>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</si>
  <si>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</si>
  <si>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</si>
  <si>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</si>
  <si>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</si>
  <si>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</si>
  <si>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</si>
  <si>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</si>
  <si>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</si>
  <si>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</si>
  <si>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</si>
  <si>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</si>
  <si>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</si>
  <si>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</si>
  <si>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</si>
  <si>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</si>
  <si>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</si>
  <si>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</si>
  <si>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</si>
  <si>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</si>
  <si>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</si>
  <si>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</si>
  <si>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</si>
  <si>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</si>
  <si>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</si>
  <si>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</si>
  <si>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</si>
  <si>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</si>
  <si>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</si>
  <si>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</si>
  <si>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</si>
  <si>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</si>
  <si>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</si>
  <si>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</si>
  <si>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</si>
  <si>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</si>
  <si>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</si>
  <si>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</si>
  <si>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</si>
  <si>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</si>
  <si>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</si>
  <si>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</si>
  <si>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</si>
  <si>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</si>
  <si>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</si>
  <si>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</si>
  <si>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</si>
  <si>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</si>
  <si>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</si>
  <si>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</si>
  <si>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</si>
  <si>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</si>
  <si>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</si>
  <si>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</si>
  <si>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</si>
  <si>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</si>
  <si>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</si>
  <si>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</si>
  <si>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</si>
  <si>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</si>
  <si>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</si>
  <si>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</si>
  <si>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</si>
  <si>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</si>
  <si>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</si>
  <si>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</si>
  <si>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</si>
  <si>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</si>
  <si>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</si>
  <si>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</si>
  <si>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</si>
  <si>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</si>
  <si>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</si>
  <si>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</si>
  <si>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</si>
  <si>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</si>
  <si>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</si>
  <si>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</si>
  <si>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</si>
  <si>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</si>
  <si>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</si>
  <si>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</si>
  <si>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</si>
  <si>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</si>
  <si>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</si>
  <si>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</si>
  <si>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</si>
  <si>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</si>
  <si>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</si>
  <si>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</si>
  <si>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</si>
  <si>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</si>
  <si>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</si>
  <si>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</si>
  <si>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</si>
  <si>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</si>
  <si>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</si>
  <si>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</si>
  <si>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</si>
  <si>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</si>
  <si>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</si>
  <si>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</si>
  <si>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</si>
  <si>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</si>
  <si>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</si>
  <si>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</si>
  <si>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</si>
  <si>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</si>
  <si>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</si>
  <si>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</si>
  <si>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</si>
  <si>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</si>
  <si>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</si>
  <si>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</si>
  <si>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</si>
  <si>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</si>
  <si>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</si>
  <si>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</si>
  <si>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</si>
  <si>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</si>
  <si>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</si>
  <si>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</si>
  <si>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</si>
  <si>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</si>
  <si>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</si>
  <si>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</si>
  <si>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</si>
  <si>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</si>
  <si>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</si>
  <si>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</si>
  <si>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</si>
  <si>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</si>
  <si>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</si>
  <si>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</si>
  <si>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</si>
  <si>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</si>
  <si>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</si>
  <si>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</si>
  <si>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</si>
  <si>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</si>
  <si>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</si>
  <si>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</si>
  <si>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</si>
  <si>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</si>
  <si>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</si>
  <si>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</si>
  <si>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</si>
  <si>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</si>
  <si>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</si>
  <si>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</si>
  <si>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</si>
  <si>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</si>
  <si>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</si>
  <si>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</si>
  <si>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</si>
  <si>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</si>
  <si>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</si>
  <si>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</si>
  <si>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</si>
  <si>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</si>
  <si>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</si>
  <si>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</si>
  <si>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</si>
  <si>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</si>
  <si>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</si>
  <si>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</si>
  <si>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</si>
  <si>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</si>
  <si>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</si>
  <si>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</si>
  <si>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</si>
  <si>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</si>
  <si>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</si>
  <si>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</si>
  <si>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</si>
  <si>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</si>
  <si>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</si>
  <si>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</si>
  <si>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</si>
  <si>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</si>
  <si>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</si>
  <si>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</si>
  <si>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</si>
  <si>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</si>
  <si>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</si>
  <si>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</si>
  <si>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</si>
  <si>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</si>
  <si>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</si>
  <si>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</si>
  <si>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</si>
  <si>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</si>
  <si>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</si>
  <si>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</si>
  <si>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</si>
  <si>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</si>
  <si>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</si>
  <si>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</si>
  <si>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</si>
  <si>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</si>
  <si>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</si>
  <si>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</si>
  <si>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</si>
  <si>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</si>
  <si>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</si>
  <si>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</si>
  <si>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</si>
  <si>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</si>
  <si>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</si>
  <si>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</si>
  <si>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</si>
  <si>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</si>
  <si>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</si>
  <si>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</si>
  <si>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</si>
  <si>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</si>
  <si>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</si>
  <si>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</si>
  <si>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</si>
  <si>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</si>
  <si>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</si>
  <si>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</si>
  <si>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</si>
  <si>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</si>
  <si>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</si>
  <si>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</si>
  <si>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</si>
  <si>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</si>
  <si>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</si>
  <si>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</si>
  <si>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</si>
  <si>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</si>
  <si>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</si>
  <si>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</si>
  <si>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</si>
  <si>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</si>
  <si>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</si>
  <si>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</si>
  <si>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</si>
  <si>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</si>
  <si>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</si>
  <si>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</si>
  <si>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</si>
  <si>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</si>
  <si>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</si>
  <si>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</si>
  <si>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</si>
  <si>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</si>
  <si>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</si>
  <si>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</si>
  <si>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</si>
  <si>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</si>
  <si>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</si>
  <si>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</si>
  <si>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</si>
  <si>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</si>
  <si>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</si>
  <si>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</si>
  <si>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</si>
  <si>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</si>
  <si>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</si>
  <si>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</si>
  <si>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</si>
  <si>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</si>
  <si>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</si>
  <si>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</si>
  <si>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</si>
  <si>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</si>
  <si>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</si>
  <si>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</si>
  <si>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</si>
  <si>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</si>
  <si>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</si>
  <si>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</si>
  <si>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</si>
  <si>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</si>
  <si>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</si>
  <si>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</si>
  <si>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</si>
  <si>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</si>
  <si>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</si>
  <si>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</si>
  <si>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</si>
  <si>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</si>
  <si>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</si>
  <si>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</si>
  <si>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</si>
  <si>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</si>
  <si>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</si>
  <si>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</si>
  <si>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</si>
  <si>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</si>
  <si>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</si>
  <si>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</si>
  <si>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</si>
  <si>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</si>
  <si>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</si>
  <si>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</si>
  <si>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</si>
  <si>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</si>
  <si>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</si>
  <si>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</si>
  <si>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</si>
  <si>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</si>
  <si>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</si>
  <si>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</si>
  <si>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</si>
  <si>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</si>
  <si>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</si>
  <si>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</si>
  <si>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</si>
  <si>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</si>
  <si>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</si>
  <si>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</si>
  <si>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</si>
  <si>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</si>
  <si>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</si>
  <si>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</si>
  <si>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</si>
  <si>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</si>
  <si>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</si>
  <si>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</si>
  <si>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</si>
  <si>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</si>
  <si>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</si>
  <si>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</si>
  <si>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</si>
  <si>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</si>
  <si>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</si>
  <si>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</si>
  <si>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</si>
  <si>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</si>
  <si>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</si>
  <si>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</si>
  <si>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</si>
  <si>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</si>
  <si>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</si>
  <si>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</si>
  <si>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</si>
  <si>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</si>
  <si>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</si>
  <si>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</si>
  <si>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</si>
  <si>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</si>
  <si>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</si>
  <si>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</si>
  <si>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</si>
  <si>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</si>
  <si>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</si>
  <si>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</si>
  <si>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</si>
  <si>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</si>
  <si>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</si>
  <si>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</si>
  <si>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</si>
  <si>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</si>
  <si>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</si>
  <si>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</si>
  <si>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</si>
  <si>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</si>
  <si>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</si>
  <si>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</si>
  <si>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</si>
  <si>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</si>
  <si>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</si>
  <si>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</si>
  <si>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</si>
  <si>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</si>
  <si>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</si>
  <si>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</si>
  <si>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</si>
  <si>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</si>
  <si>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</si>
  <si>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</si>
  <si>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</si>
  <si>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</si>
  <si>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</si>
  <si>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</si>
  <si>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</si>
  <si>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</si>
  <si>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</si>
  <si>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</si>
  <si>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</si>
  <si>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</si>
  <si>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</si>
  <si>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</si>
  <si>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</si>
  <si>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</si>
  <si>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</si>
  <si>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</si>
  <si>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</si>
  <si>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</si>
  <si>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</si>
  <si>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</si>
  <si>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</si>
  <si>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</si>
  <si>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</si>
  <si>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</si>
  <si>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</si>
  <si>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</si>
  <si>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</si>
  <si>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</si>
  <si>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</si>
  <si>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</si>
  <si>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</si>
  <si>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</si>
  <si>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</si>
  <si>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</si>
  <si>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</si>
  <si>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</si>
  <si>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</si>
  <si>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</si>
  <si>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</si>
  <si>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</si>
  <si>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</si>
  <si>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</si>
  <si>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</si>
  <si>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</si>
  <si>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</si>
  <si>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</si>
  <si>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</si>
  <si>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</si>
  <si>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</si>
  <si>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</si>
  <si>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</si>
  <si>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</si>
  <si>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</si>
  <si>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</si>
  <si>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</si>
  <si>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</si>
  <si>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</si>
  <si>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</si>
  <si>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</si>
  <si>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</si>
  <si>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</si>
  <si>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</si>
  <si>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</si>
  <si>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</si>
  <si>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</si>
  <si>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</si>
  <si>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</si>
  <si>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</si>
  <si>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</si>
  <si>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</si>
  <si>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</si>
  <si>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</si>
  <si>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</si>
  <si>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</si>
  <si>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</si>
  <si>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</si>
  <si>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</si>
  <si>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</si>
  <si>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</si>
  <si>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</si>
  <si>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</si>
  <si>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</si>
  <si>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</si>
  <si>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</si>
  <si>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</si>
  <si>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</si>
  <si>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</si>
  <si>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</si>
  <si>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</si>
  <si>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</si>
  <si>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</si>
  <si>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</si>
  <si>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</si>
  <si>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</si>
  <si>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</si>
  <si>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</si>
  <si>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</si>
  <si>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</si>
  <si>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</si>
  <si>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</si>
  <si>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</si>
  <si>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</si>
  <si>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</si>
  <si>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</si>
  <si>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</si>
  <si>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</si>
  <si>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</si>
  <si>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</si>
  <si>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</si>
  <si>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</si>
  <si>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</si>
  <si>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</si>
  <si>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</si>
  <si>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</si>
  <si>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</si>
  <si>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</si>
  <si>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</si>
  <si>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</si>
  <si>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</si>
  <si>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</si>
  <si>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</si>
  <si>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</si>
  <si>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</si>
  <si>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</si>
  <si>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</si>
  <si>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</si>
  <si>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</si>
  <si>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</si>
  <si>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</si>
  <si>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</si>
  <si>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</si>
  <si>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</si>
  <si>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</si>
  <si>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</si>
  <si>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</si>
  <si>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</si>
  <si>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</si>
  <si>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</si>
  <si>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</si>
  <si>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</si>
  <si>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</si>
  <si>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</si>
  <si>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</si>
  <si>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</si>
  <si>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</si>
  <si>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</si>
  <si>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</si>
  <si>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</si>
  <si>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</si>
  <si>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</si>
  <si>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</si>
  <si>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</si>
  <si>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</si>
  <si>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</si>
  <si>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</si>
  <si>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</si>
  <si>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</si>
  <si>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</si>
  <si>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</si>
  <si>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</si>
  <si>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</si>
  <si>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</si>
  <si>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</si>
  <si>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</si>
  <si>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</si>
  <si>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</si>
  <si>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</si>
  <si>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</si>
  <si>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</si>
  <si>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</si>
  <si>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</si>
  <si>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</si>
  <si>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</si>
  <si>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</si>
  <si>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</si>
  <si>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</si>
  <si>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</si>
  <si>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</si>
  <si>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</si>
  <si>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</si>
  <si>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</si>
  <si>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</si>
  <si>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</si>
  <si>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</si>
  <si>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</si>
  <si>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</si>
  <si>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</si>
  <si>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</si>
  <si>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</si>
  <si>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</si>
  <si>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</si>
  <si>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</si>
  <si>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</si>
  <si>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</si>
  <si>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</si>
  <si>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</si>
  <si>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</si>
  <si>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</si>
  <si>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</si>
  <si>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</si>
  <si>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</si>
  <si>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</si>
  <si>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</si>
  <si>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</si>
  <si>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</si>
  <si>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</si>
  <si>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</si>
  <si>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</si>
  <si>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</si>
  <si>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</si>
  <si>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</si>
  <si>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</si>
  <si>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</si>
  <si>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</si>
  <si>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</si>
  <si>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</si>
  <si>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</si>
  <si>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</si>
  <si>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</si>
  <si>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</si>
  <si>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</si>
  <si>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</si>
  <si>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</si>
  <si>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</si>
  <si>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</si>
  <si>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</si>
  <si>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</si>
  <si>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</si>
  <si>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</si>
  <si>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</si>
  <si>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</si>
  <si>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</si>
  <si>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</si>
  <si>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</si>
  <si>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</si>
  <si>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</si>
  <si>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</si>
  <si>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</si>
  <si>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</si>
  <si>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</si>
  <si>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</si>
  <si>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</si>
  <si>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</si>
  <si>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</si>
  <si>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</si>
  <si>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</si>
  <si>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</si>
  <si>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</si>
  <si>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</si>
  <si>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</si>
  <si>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</si>
  <si>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</si>
  <si>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</si>
  <si>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</si>
  <si>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</si>
  <si>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</si>
  <si>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</si>
  <si>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</si>
  <si>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</si>
  <si>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</si>
  <si>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</si>
  <si>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</si>
  <si>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</si>
  <si>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</si>
  <si>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</si>
  <si>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</si>
  <si>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</si>
  <si>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</si>
  <si>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</si>
  <si>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</si>
  <si>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</si>
  <si>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</si>
  <si>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</si>
  <si>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</si>
  <si>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</si>
  <si>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</si>
  <si>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</si>
  <si>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</si>
  <si>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</si>
  <si>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</si>
  <si>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</si>
  <si>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</si>
  <si>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</si>
  <si>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</si>
  <si>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</si>
  <si>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</si>
  <si>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</si>
  <si>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</si>
  <si>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</si>
  <si>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</si>
  <si>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</si>
  <si>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</si>
  <si>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</si>
  <si>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</si>
  <si>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</si>
  <si>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</si>
  <si>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</si>
  <si>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</si>
  <si>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</si>
  <si>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</si>
  <si>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</si>
  <si>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</si>
  <si>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</si>
  <si>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</si>
  <si>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</si>
  <si>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</si>
  <si>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</si>
  <si>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</si>
  <si>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</si>
  <si>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</si>
  <si>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</si>
  <si>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</si>
  <si>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</si>
  <si>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</si>
  <si>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</si>
  <si>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</si>
  <si>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</si>
  <si>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</si>
  <si>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</si>
  <si>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</si>
  <si>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</si>
  <si>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</si>
  <si>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</si>
  <si>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</si>
  <si>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</si>
  <si>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</si>
  <si>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</si>
  <si>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</si>
  <si>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</si>
  <si>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</si>
  <si>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</si>
  <si>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</si>
  <si>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</si>
  <si>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</si>
  <si>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</si>
  <si>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</si>
  <si>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</si>
  <si>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</si>
  <si>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</si>
  <si>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</si>
  <si>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</si>
  <si>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</si>
  <si>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</si>
  <si>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</si>
  <si>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</si>
  <si>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</si>
  <si>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</si>
  <si>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</si>
  <si>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</si>
  <si>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</si>
  <si>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</si>
  <si>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</si>
  <si>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</si>
  <si>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</si>
  <si>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</si>
  <si>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</si>
  <si>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</si>
  <si>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</si>
  <si>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</si>
  <si>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</si>
  <si>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</si>
  <si>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</si>
  <si>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</si>
  <si>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</si>
  <si>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</si>
  <si>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</si>
  <si>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</si>
  <si>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</si>
  <si>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</si>
  <si>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</si>
  <si>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</si>
  <si>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</si>
  <si>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</si>
  <si>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</si>
  <si>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</si>
  <si>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</si>
  <si>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</si>
  <si>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</si>
  <si>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</si>
  <si>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</si>
  <si>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</si>
  <si>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</si>
  <si>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</si>
  <si>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</si>
  <si>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</si>
  <si>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</si>
  <si>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</si>
  <si>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</si>
  <si>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</si>
  <si>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</si>
  <si>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</si>
  <si>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</si>
  <si>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</si>
  <si>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</si>
  <si>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</si>
  <si>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</si>
  <si>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</si>
  <si>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</si>
  <si>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</si>
  <si>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</si>
  <si>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</si>
  <si>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</si>
  <si>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</si>
  <si>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</si>
  <si>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</si>
  <si>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</si>
  <si>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</si>
  <si>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</si>
  <si>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</si>
  <si>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</si>
  <si>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</si>
  <si>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</si>
  <si>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</si>
  <si>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</si>
  <si>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</si>
  <si>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</si>
  <si>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</si>
  <si>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</si>
  <si>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</si>
  <si>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</si>
  <si>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</si>
  <si>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</si>
  <si>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</si>
  <si>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</si>
  <si>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</si>
  <si>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</si>
  <si>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</si>
  <si>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</si>
  <si>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</si>
  <si>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</si>
  <si>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</si>
  <si>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</si>
  <si>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</si>
  <si>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</si>
  <si>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</si>
  <si>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</si>
  <si>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</si>
  <si>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</si>
  <si>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</si>
  <si>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</si>
  <si>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</si>
  <si>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</si>
  <si>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</si>
  <si>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</si>
  <si>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</si>
  <si>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</si>
  <si>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</si>
  <si>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</si>
  <si>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</si>
  <si>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</si>
  <si>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</si>
  <si>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</si>
  <si>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</si>
  <si>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</si>
  <si>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</si>
  <si>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</si>
  <si>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</si>
  <si>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</si>
  <si>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</si>
  <si>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</si>
  <si>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</si>
  <si>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</si>
  <si>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</si>
  <si>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</si>
  <si>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</si>
  <si>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</si>
  <si>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</si>
  <si>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</si>
  <si>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</si>
  <si>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</si>
  <si>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</si>
  <si>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</si>
  <si>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</si>
  <si>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</si>
  <si>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</si>
  <si>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</si>
  <si>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</si>
  <si>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</si>
  <si>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</si>
  <si>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</si>
  <si>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</si>
  <si>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</si>
  <si>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</si>
  <si>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</si>
  <si>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</si>
  <si>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</si>
  <si>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</si>
  <si>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</si>
  <si>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</si>
  <si>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</si>
  <si>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</si>
  <si>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</si>
  <si>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</si>
  <si>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</si>
  <si>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</si>
  <si>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</si>
  <si>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</si>
  <si>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</si>
  <si>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</si>
  <si>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</si>
  <si>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</si>
  <si>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</si>
  <si>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</si>
  <si>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</si>
  <si>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</si>
  <si>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</si>
  <si>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</si>
  <si>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</si>
  <si>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</si>
  <si>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</si>
  <si>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</si>
  <si>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</si>
  <si>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</si>
  <si>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</si>
  <si>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</si>
  <si>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</si>
  <si>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</si>
  <si>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</si>
  <si>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</si>
  <si>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</si>
  <si>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</si>
  <si>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</si>
  <si>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</si>
  <si>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</si>
  <si>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</si>
  <si>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</si>
  <si>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</si>
  <si>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</si>
  <si>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</si>
  <si>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</si>
  <si>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</si>
  <si>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</si>
  <si>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</si>
  <si>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</si>
  <si>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</si>
  <si>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</si>
  <si>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</si>
  <si>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</si>
  <si>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</si>
  <si>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</si>
  <si>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</si>
  <si>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</si>
  <si>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</si>
  <si>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</si>
  <si>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</si>
  <si>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</si>
  <si>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</si>
  <si>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</si>
  <si>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</si>
  <si>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</si>
  <si>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</si>
  <si>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</si>
  <si>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</si>
  <si>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</si>
  <si>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</si>
  <si>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</si>
  <si>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</si>
  <si>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</si>
  <si>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</si>
  <si>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</si>
  <si>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</si>
  <si>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</si>
  <si>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</si>
  <si>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</si>
  <si>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</si>
  <si>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</si>
  <si>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</si>
  <si>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</si>
  <si>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</si>
  <si>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</si>
  <si>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</si>
  <si>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</si>
  <si>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</si>
  <si>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</si>
  <si>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</si>
  <si>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</si>
  <si>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</si>
  <si>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</si>
  <si>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</si>
  <si>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</si>
  <si>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</si>
  <si>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</si>
  <si>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</si>
  <si>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</si>
  <si>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</si>
  <si>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</si>
  <si>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</si>
  <si>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</si>
  <si>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</si>
  <si>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</si>
  <si>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</si>
  <si>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</si>
  <si>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</si>
  <si>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</si>
  <si>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</si>
  <si>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</si>
  <si>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</si>
  <si>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</si>
  <si>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</si>
  <si>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</si>
  <si>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</si>
  <si>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</si>
  <si>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</si>
  <si>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</si>
  <si>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</si>
  <si>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</si>
  <si>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</si>
  <si>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</si>
  <si>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</si>
  <si>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</si>
  <si>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</si>
  <si>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</si>
  <si>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</si>
  <si>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</si>
  <si>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</si>
  <si>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</si>
  <si>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</si>
  <si>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</si>
  <si>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</si>
  <si>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</si>
  <si>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</si>
  <si>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</si>
  <si>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</si>
  <si>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</si>
  <si>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</si>
  <si>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</si>
  <si>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</si>
  <si>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</si>
  <si>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</si>
  <si>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</si>
  <si>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</si>
  <si>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</si>
  <si>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</si>
  <si>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</si>
  <si>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</si>
  <si>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</si>
  <si>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</si>
  <si>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</si>
  <si>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</si>
  <si>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</si>
  <si>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</si>
  <si>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</si>
  <si>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</si>
  <si>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</si>
  <si>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</si>
  <si>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</si>
  <si>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</si>
  <si>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</si>
  <si>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</si>
  <si>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</si>
  <si>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</si>
  <si>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</si>
  <si>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</si>
  <si>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</si>
  <si>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</si>
  <si>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</si>
  <si>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</si>
  <si>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</si>
  <si>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</si>
  <si>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</si>
  <si>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</si>
  <si>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</si>
  <si>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</si>
  <si>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</si>
  <si>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</si>
  <si>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</si>
  <si>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</si>
  <si>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</si>
  <si>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</si>
  <si>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</si>
  <si>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</si>
  <si>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</si>
  <si>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</si>
  <si>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</si>
  <si>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</si>
  <si>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</si>
  <si>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</si>
  <si>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</si>
  <si>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</si>
  <si>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</si>
  <si>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</si>
  <si>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</si>
  <si>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</si>
  <si>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</si>
  <si>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</si>
  <si>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</si>
  <si>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</si>
  <si>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</si>
  <si>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</si>
  <si>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</si>
  <si>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</si>
  <si>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</si>
  <si>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</si>
  <si>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</si>
  <si>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</si>
  <si>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</si>
  <si>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</si>
  <si>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</si>
  <si>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</si>
  <si>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</si>
  <si>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</si>
  <si>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</si>
  <si>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</si>
  <si>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</si>
  <si>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</si>
  <si>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</si>
  <si>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</si>
  <si>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</si>
  <si>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</si>
  <si>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</si>
  <si>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</si>
  <si>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</si>
  <si>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</si>
  <si>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</si>
  <si>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</si>
  <si>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</si>
  <si>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</si>
  <si>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</si>
  <si>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</si>
  <si>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</si>
  <si>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</si>
  <si>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</si>
  <si>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</si>
  <si>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</si>
  <si>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</si>
  <si>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</si>
  <si>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</si>
  <si>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</si>
  <si>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</si>
  <si>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</si>
  <si>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</si>
  <si>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</si>
  <si>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</si>
  <si>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</si>
  <si>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</si>
  <si>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</si>
  <si>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</si>
  <si>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</si>
  <si>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</si>
  <si>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</si>
  <si>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</si>
  <si>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</si>
  <si>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</si>
  <si>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</si>
  <si>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</si>
  <si>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</si>
  <si>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</si>
  <si>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</si>
  <si>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</si>
  <si>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</si>
  <si>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</si>
  <si>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</si>
  <si>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</si>
  <si>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</si>
  <si>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</si>
  <si>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</si>
  <si>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</si>
  <si>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</si>
  <si>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</si>
  <si>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</si>
  <si>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</si>
  <si>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</si>
  <si>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</si>
  <si>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</si>
  <si>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</si>
  <si>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</si>
  <si>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</si>
  <si>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</si>
  <si>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</si>
  <si>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</si>
  <si>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</si>
  <si>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</si>
  <si>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</si>
  <si>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</si>
  <si>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</si>
  <si>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</si>
  <si>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</si>
  <si>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</si>
  <si>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</si>
  <si>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</si>
  <si>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</si>
  <si>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</si>
  <si>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</si>
  <si>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</si>
  <si>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</si>
  <si>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</si>
  <si>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</si>
  <si>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</si>
  <si>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</si>
  <si>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</si>
  <si>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</si>
  <si>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</si>
  <si>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</si>
  <si>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</si>
  <si>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</si>
  <si>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</si>
  <si>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</si>
  <si>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</si>
  <si>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</si>
  <si>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</si>
  <si>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</si>
  <si>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</si>
  <si>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</si>
  <si>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</si>
  <si>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</si>
  <si>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</si>
  <si>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</si>
  <si>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</si>
  <si>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</si>
  <si>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</si>
  <si>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</si>
  <si>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</si>
  <si>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</si>
  <si>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</si>
  <si>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</si>
  <si>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</si>
  <si>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</si>
  <si>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</si>
  <si>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</si>
  <si>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</si>
  <si>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</si>
  <si>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</si>
  <si>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</si>
  <si>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</si>
  <si>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</si>
  <si>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</si>
  <si>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</si>
  <si>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</si>
  <si>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</si>
  <si>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</si>
  <si>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</si>
  <si>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</si>
  <si>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</si>
  <si>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</si>
  <si>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</si>
  <si>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</si>
  <si>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</si>
  <si>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</si>
  <si>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</si>
  <si>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</si>
  <si>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</si>
  <si>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</si>
  <si>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</si>
  <si>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</si>
  <si>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</si>
  <si>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</si>
  <si>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</si>
  <si>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</si>
  <si>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</si>
  <si>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</si>
  <si>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</si>
  <si>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</si>
  <si>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</si>
  <si>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</si>
  <si>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</si>
  <si>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</si>
  <si>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</si>
  <si>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</si>
  <si>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</si>
  <si>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</si>
  <si>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</si>
  <si>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</si>
  <si>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</si>
  <si>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</si>
  <si>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</si>
  <si>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</si>
  <si>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</si>
  <si>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</si>
  <si>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</si>
  <si>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</si>
  <si>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</si>
  <si>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</si>
  <si>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</si>
  <si>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</si>
  <si>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</si>
  <si>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</si>
  <si>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</si>
  <si>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</si>
  <si>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</si>
  <si>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</si>
  <si>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</si>
  <si>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</si>
  <si>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</si>
  <si>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</si>
  <si>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</si>
  <si>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</si>
  <si>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</si>
  <si>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</si>
  <si>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</si>
  <si>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</si>
  <si>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</si>
  <si>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</si>
  <si>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</si>
  <si>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</si>
  <si>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</si>
  <si>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</si>
  <si>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</si>
  <si>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</si>
  <si>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</si>
  <si>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</si>
  <si>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</si>
  <si>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</si>
  <si>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</si>
  <si>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</si>
  <si>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</si>
  <si>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</si>
  <si>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</si>
  <si>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</si>
  <si>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</si>
  <si>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</si>
  <si>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</si>
  <si>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</si>
  <si>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</si>
  <si>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</si>
  <si>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</si>
  <si>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</si>
  <si>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</si>
  <si>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</si>
  <si>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</si>
  <si>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</si>
  <si>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</si>
  <si>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</si>
  <si>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</si>
  <si>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</si>
  <si>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</si>
  <si>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</si>
  <si>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</si>
  <si>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</si>
  <si>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</si>
  <si>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</si>
  <si>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</si>
  <si>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</si>
  <si>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</si>
  <si>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</si>
  <si>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</si>
  <si>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</si>
  <si>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</si>
  <si>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</si>
  <si>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</si>
  <si>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</si>
  <si>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</si>
  <si>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</si>
  <si>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</si>
  <si>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</si>
  <si>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</si>
  <si>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</si>
  <si>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</si>
  <si>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</si>
  <si>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</si>
  <si>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</si>
  <si>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</si>
  <si>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</si>
  <si>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</si>
  <si>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</si>
  <si>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</si>
  <si>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</si>
  <si>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</si>
  <si>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</si>
  <si>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</si>
  <si>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</si>
  <si>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</si>
  <si>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</si>
  <si>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</si>
  <si>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</si>
  <si>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</si>
  <si>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</si>
  <si>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</si>
  <si>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</si>
  <si>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</si>
  <si>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</si>
  <si>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</si>
  <si>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</si>
  <si>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</si>
  <si>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</si>
  <si>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</si>
  <si>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</si>
  <si>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</si>
  <si>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</si>
  <si>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</si>
  <si>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</si>
  <si>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</si>
  <si>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</si>
  <si>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</si>
  <si>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</si>
  <si>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</si>
  <si>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</si>
  <si>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</si>
  <si>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</si>
  <si>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</si>
  <si>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</si>
  <si>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</si>
  <si>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</si>
  <si>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</si>
  <si>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</si>
  <si>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</si>
  <si>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</si>
  <si>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</si>
  <si>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</si>
  <si>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</si>
  <si>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</si>
  <si>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</si>
  <si>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</si>
  <si>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</si>
  <si>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</si>
  <si>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</si>
  <si>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</si>
  <si>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</si>
  <si>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</si>
  <si>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</si>
  <si>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</si>
  <si>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</si>
  <si>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</si>
  <si>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</si>
  <si>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</si>
  <si>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</si>
  <si>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</si>
  <si>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</si>
  <si>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</si>
  <si>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</si>
  <si>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</si>
  <si>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</si>
  <si>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</si>
  <si>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</si>
  <si>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</si>
  <si>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</si>
  <si>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</si>
  <si>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</si>
  <si>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</si>
  <si>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</si>
  <si>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</si>
  <si>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</si>
  <si>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</si>
  <si>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</si>
  <si>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</si>
  <si>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</si>
  <si>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</si>
  <si>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</si>
  <si>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</si>
  <si>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</si>
  <si>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</si>
  <si>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</si>
  <si>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</si>
  <si>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</si>
  <si>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</si>
  <si>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</si>
  <si>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</si>
  <si>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</si>
  <si>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</si>
  <si>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</si>
  <si>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</si>
  <si>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</si>
  <si>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</si>
  <si>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</si>
  <si>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</si>
  <si>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</si>
  <si>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</si>
  <si>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</si>
  <si>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</si>
  <si>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</si>
  <si>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</si>
  <si>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</si>
  <si>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</si>
  <si>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</si>
  <si>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</si>
  <si>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</si>
  <si>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</si>
  <si>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</si>
  <si>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</si>
  <si>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</si>
  <si>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</si>
  <si>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</si>
  <si>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</si>
  <si>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</si>
  <si>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</si>
  <si>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</si>
  <si>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</si>
  <si>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</si>
  <si>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</si>
  <si>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</si>
  <si>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</si>
  <si>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</si>
  <si>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</si>
  <si>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</si>
  <si>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</si>
  <si>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</si>
  <si>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</si>
  <si>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</si>
  <si>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</si>
  <si>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</si>
  <si>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</si>
  <si>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</si>
  <si>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</si>
  <si>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</si>
  <si>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</si>
  <si>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</si>
  <si>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</si>
  <si>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</si>
  <si>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</si>
  <si>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</si>
  <si>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</si>
  <si>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</si>
  <si>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</si>
  <si>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</si>
  <si>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</si>
  <si>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</si>
  <si>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</si>
  <si>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</si>
  <si>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</si>
  <si>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</si>
  <si>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</si>
  <si>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</si>
  <si>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</si>
  <si>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</si>
  <si>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</si>
  <si>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</si>
  <si>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</si>
  <si>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</si>
  <si>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</si>
  <si>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</si>
  <si>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</si>
  <si>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</si>
  <si>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</si>
  <si>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</si>
  <si>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</si>
  <si>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</si>
  <si>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</si>
  <si>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</si>
  <si>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</si>
  <si>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</si>
  <si>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</si>
  <si>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</si>
  <si>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</si>
  <si>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</si>
  <si>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</si>
  <si>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</si>
  <si>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</si>
  <si>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</si>
  <si>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</si>
  <si>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</si>
  <si>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</si>
  <si>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</si>
  <si>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</si>
  <si>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</si>
  <si>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</si>
  <si>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</si>
  <si>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</si>
  <si>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</si>
  <si>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</si>
  <si>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</si>
  <si>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</si>
  <si>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</si>
  <si>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</si>
  <si>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</si>
  <si>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</si>
  <si>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</si>
  <si>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</si>
  <si>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</si>
  <si>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</si>
  <si>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</si>
  <si>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</si>
  <si>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</si>
  <si>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</si>
  <si>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</si>
  <si>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</si>
  <si>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</si>
  <si>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</si>
  <si>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</si>
  <si>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</si>
  <si>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</si>
  <si>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</si>
  <si>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</si>
  <si>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</si>
  <si>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</si>
  <si>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</si>
  <si>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</si>
  <si>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</si>
  <si>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</si>
  <si>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</si>
  <si>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</si>
  <si>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</si>
  <si>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</si>
  <si>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</si>
  <si>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</si>
  <si>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</si>
  <si>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</si>
  <si>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</si>
  <si>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</si>
  <si>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</si>
  <si>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</si>
  <si>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</si>
  <si>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</si>
  <si>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</si>
  <si>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</si>
  <si>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</si>
  <si>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</si>
  <si>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</si>
  <si>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</si>
  <si>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</si>
  <si>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</si>
  <si>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</si>
  <si>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</si>
  <si>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</si>
  <si>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</si>
  <si>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</si>
  <si>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</si>
  <si>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</si>
  <si>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</si>
  <si>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</si>
  <si>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</si>
  <si>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</si>
  <si>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</si>
  <si>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</si>
  <si>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</si>
  <si>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</si>
  <si>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</si>
  <si>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</si>
  <si>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</si>
  <si>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</si>
  <si>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</si>
  <si>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</si>
  <si>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</si>
  <si>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</si>
  <si>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</si>
  <si>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</si>
  <si>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</si>
  <si>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</si>
  <si>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</si>
  <si>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</si>
  <si>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</si>
  <si>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</si>
  <si>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</si>
  <si>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</si>
  <si>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</si>
  <si>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</si>
  <si>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</si>
  <si>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</si>
  <si>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</si>
  <si>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</si>
  <si>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</si>
  <si>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</si>
  <si>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</si>
  <si>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</si>
  <si>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</si>
  <si>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</si>
  <si>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</si>
  <si>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</si>
  <si>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</si>
  <si>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</si>
  <si>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</si>
  <si>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</si>
  <si>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</si>
  <si>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</si>
  <si>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</si>
  <si>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</si>
  <si>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</si>
  <si>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</si>
  <si>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</si>
  <si>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</si>
  <si>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</si>
  <si>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</si>
  <si>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</si>
  <si>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</si>
  <si>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</si>
  <si>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</si>
  <si>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</si>
  <si>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</si>
  <si>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</si>
  <si>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</si>
  <si>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</si>
  <si>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</si>
  <si>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</si>
  <si>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</si>
  <si>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</si>
  <si>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</si>
  <si>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</si>
  <si>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</si>
  <si>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</si>
  <si>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</si>
  <si>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</si>
  <si>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</si>
  <si>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</si>
  <si>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</si>
  <si>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</si>
  <si>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</si>
  <si>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</si>
  <si>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</si>
  <si>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</si>
  <si>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</si>
  <si>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</si>
  <si>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</si>
  <si>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</si>
  <si>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</si>
  <si>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</si>
  <si>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</si>
  <si>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</si>
  <si>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</si>
  <si>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</si>
  <si>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</si>
  <si>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</si>
  <si>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</si>
  <si>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</si>
  <si>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</si>
  <si>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</si>
  <si>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</si>
  <si>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</si>
  <si>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</si>
  <si>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</si>
  <si>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</si>
  <si>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</si>
  <si>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</si>
  <si>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</si>
  <si>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</si>
  <si>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</si>
  <si>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</si>
  <si>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</si>
  <si>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</si>
  <si>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</si>
  <si>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</si>
  <si>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</si>
  <si>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</si>
  <si>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</si>
  <si>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</si>
  <si>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</si>
  <si>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</si>
  <si>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</si>
  <si>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</si>
  <si>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</si>
  <si>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</si>
  <si>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</si>
  <si>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</si>
  <si>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</si>
  <si>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</si>
  <si>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</si>
  <si>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</si>
  <si>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</si>
  <si>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</si>
  <si>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</si>
  <si>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</si>
  <si>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</si>
  <si>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</si>
  <si>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</si>
  <si>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</si>
  <si>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</si>
  <si>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</si>
  <si>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</si>
  <si>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</si>
  <si>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</si>
  <si>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</si>
  <si>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</si>
  <si>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</si>
  <si>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</si>
  <si>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</si>
  <si>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</si>
  <si>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</si>
  <si>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</si>
  <si>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</si>
  <si>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</si>
  <si>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</si>
  <si>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</si>
  <si>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</si>
  <si>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</si>
  <si>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</si>
  <si>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</si>
  <si>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</si>
  <si>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</si>
  <si>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</si>
  <si>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</si>
  <si>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</si>
  <si>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</si>
  <si>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</si>
  <si>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</si>
  <si>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</si>
  <si>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</si>
  <si>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</si>
  <si>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</si>
  <si>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</si>
  <si>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</si>
  <si>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</si>
  <si>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</si>
  <si>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</si>
  <si>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</si>
  <si>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</si>
  <si>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</si>
  <si>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</si>
  <si>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</si>
  <si>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</si>
  <si>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</si>
  <si>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</si>
  <si>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</si>
  <si>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</si>
  <si>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</si>
  <si>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</si>
  <si>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</si>
  <si>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</si>
  <si>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</si>
  <si>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</si>
  <si>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</si>
  <si>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</si>
  <si>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</si>
  <si>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</si>
  <si>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</si>
  <si>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</si>
  <si>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</si>
  <si>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</si>
  <si>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</si>
  <si>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</si>
  <si>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</si>
  <si>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</si>
  <si>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</si>
  <si>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</si>
  <si>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</si>
  <si>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</si>
  <si>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</si>
  <si>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</si>
  <si>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</si>
  <si>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</si>
  <si>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</si>
  <si>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</si>
  <si>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</si>
  <si>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</si>
  <si>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</si>
  <si>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</si>
  <si>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</si>
  <si>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</si>
  <si>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</si>
  <si>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</si>
  <si>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</si>
  <si>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</si>
  <si>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</si>
  <si>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</si>
  <si>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</si>
  <si>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</si>
  <si>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</si>
  <si>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</si>
  <si>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</si>
  <si>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</si>
  <si>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</si>
  <si>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</si>
  <si>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</si>
  <si>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</si>
  <si>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</si>
  <si>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</si>
  <si>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</si>
  <si>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</si>
  <si>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</si>
  <si>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</si>
  <si>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</si>
  <si>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</si>
  <si>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</si>
  <si>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</si>
  <si>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</si>
  <si>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</si>
  <si>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</si>
  <si>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</si>
  <si>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</si>
  <si>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</si>
  <si>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</si>
  <si>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</si>
  <si>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</si>
  <si>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</si>
  <si>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</si>
  <si>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</si>
  <si>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</si>
  <si>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</si>
  <si>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</si>
  <si>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</si>
  <si>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</si>
  <si>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</si>
  <si>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</si>
  <si>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</si>
  <si>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</si>
  <si>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</si>
  <si>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</si>
  <si>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</si>
  <si>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</si>
  <si>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</si>
  <si>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</si>
  <si>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</si>
  <si>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</si>
  <si>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</si>
  <si>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</si>
  <si>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</si>
  <si>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</si>
  <si>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</si>
  <si>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</si>
  <si>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</si>
  <si>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</si>
  <si>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</si>
  <si>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</si>
  <si>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</si>
  <si>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</si>
  <si>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</si>
  <si>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</si>
  <si>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</si>
  <si>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</si>
  <si>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</si>
  <si>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</si>
  <si>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</si>
  <si>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</si>
  <si>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</si>
  <si>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</si>
  <si>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</si>
  <si>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</si>
  <si>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</si>
  <si>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</si>
  <si>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</si>
  <si>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</si>
  <si>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</si>
  <si>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</si>
  <si>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</si>
  <si>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</si>
  <si>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</si>
  <si>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</si>
  <si>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</si>
  <si>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</si>
  <si>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</si>
  <si>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</si>
  <si>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</si>
  <si>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</si>
  <si>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</si>
  <si>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</si>
  <si>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</si>
  <si>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</si>
  <si>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</si>
  <si>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</si>
  <si>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</si>
  <si>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</si>
  <si>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</si>
  <si>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</si>
  <si>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</si>
  <si>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</si>
  <si>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</si>
  <si>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</si>
  <si>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</si>
  <si>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</si>
  <si>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</si>
  <si>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</si>
  <si>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</si>
  <si>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</si>
  <si>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</si>
  <si>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</si>
  <si>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</si>
  <si>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</si>
  <si>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</si>
  <si>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</si>
  <si>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</si>
  <si>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</si>
  <si>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</si>
  <si>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</si>
  <si>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</si>
  <si>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</si>
  <si>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</si>
  <si>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</si>
  <si>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</si>
  <si>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</si>
  <si>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</si>
  <si>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</si>
  <si>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</si>
  <si>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</si>
  <si>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</si>
  <si>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</si>
  <si>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</si>
  <si>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</si>
  <si>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</si>
  <si>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</si>
  <si>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</si>
  <si>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</si>
  <si>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</si>
  <si>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</si>
  <si>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</si>
  <si>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</si>
  <si>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</si>
  <si>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</si>
  <si>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</si>
  <si>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</si>
  <si>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</si>
  <si>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</si>
  <si>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</si>
  <si>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</si>
  <si>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</si>
  <si>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</si>
  <si>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</si>
  <si>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</si>
  <si>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</si>
  <si>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</si>
  <si>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</si>
  <si>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</si>
  <si>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</si>
  <si>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</si>
  <si>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</si>
  <si>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</si>
  <si>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</si>
  <si>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</si>
  <si>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</si>
  <si>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</si>
  <si>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</si>
  <si>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</si>
  <si>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</si>
  <si>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</si>
  <si>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</si>
  <si>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</si>
  <si>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</si>
  <si>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</si>
  <si>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</si>
  <si>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</si>
  <si>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</si>
  <si>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</si>
  <si>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</si>
  <si>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</si>
  <si>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</si>
  <si>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</si>
  <si>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</si>
  <si>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</si>
  <si>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</si>
  <si>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</si>
  <si>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</si>
  <si>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</si>
  <si>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</si>
  <si>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</si>
  <si>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</si>
  <si>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</si>
  <si>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</si>
  <si>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</si>
  <si>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</si>
  <si>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</si>
  <si>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</si>
  <si>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</si>
  <si>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</si>
  <si>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</si>
  <si>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</si>
  <si>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</si>
  <si>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</si>
  <si>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</si>
  <si>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</si>
  <si>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</si>
  <si>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</si>
  <si>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</si>
  <si>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</si>
  <si>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</si>
  <si>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</si>
  <si>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</si>
  <si>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</si>
  <si>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</si>
  <si>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</si>
  <si>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</si>
  <si>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</si>
  <si>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</si>
  <si>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</si>
  <si>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</si>
  <si>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</si>
  <si>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</si>
  <si>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</si>
  <si>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</si>
  <si>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</si>
  <si>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</si>
  <si>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</si>
  <si>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</si>
  <si>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</si>
  <si>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</si>
  <si>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</si>
  <si>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</si>
  <si>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</si>
  <si>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</si>
  <si>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</si>
  <si>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</si>
  <si>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</si>
  <si>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</si>
  <si>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</si>
  <si>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</si>
  <si>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</si>
  <si>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</si>
  <si>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</si>
  <si>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</si>
  <si>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</si>
  <si>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</si>
  <si>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</si>
  <si>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</si>
  <si>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</si>
  <si>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</si>
  <si>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</si>
  <si>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</si>
  <si>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</si>
  <si>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</si>
  <si>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</si>
  <si>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</si>
  <si>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</si>
  <si>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</si>
  <si>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</si>
  <si>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</si>
  <si>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</si>
  <si>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</si>
  <si>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</si>
  <si>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</si>
  <si>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</si>
  <si>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</si>
  <si>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</si>
  <si>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</si>
  <si>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</si>
  <si>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</si>
  <si>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</si>
  <si>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</si>
  <si>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</si>
  <si>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</si>
  <si>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</si>
  <si>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</si>
  <si>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</si>
  <si>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</si>
  <si>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</si>
  <si>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</si>
  <si>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</si>
  <si>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</si>
  <si>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</si>
  <si>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</si>
  <si>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</si>
  <si>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</si>
  <si>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</si>
  <si>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</si>
  <si>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</si>
  <si>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</si>
  <si>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</si>
  <si>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</si>
  <si>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</si>
  <si>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</si>
  <si>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</si>
  <si>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</si>
  <si>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</si>
  <si>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</si>
  <si>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</si>
  <si>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</si>
  <si>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</si>
  <si>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</si>
  <si>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</si>
  <si>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</si>
  <si>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</si>
  <si>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</si>
  <si>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</si>
  <si>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</si>
  <si>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</si>
  <si>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</si>
  <si>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</si>
  <si>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</si>
  <si>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</si>
  <si>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</si>
  <si>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</si>
  <si>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</si>
  <si>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</si>
  <si>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</si>
  <si>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</si>
  <si>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</si>
  <si>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</si>
  <si>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</si>
  <si>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</si>
  <si>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</si>
  <si>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</si>
  <si>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</si>
  <si>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</si>
  <si>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</si>
  <si>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</si>
  <si>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</si>
  <si>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</si>
  <si>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</si>
  <si>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</si>
  <si>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</si>
  <si>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</si>
  <si>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</si>
  <si>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</si>
  <si>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</si>
  <si>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</si>
  <si>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</si>
  <si>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</si>
  <si>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</si>
  <si>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</si>
  <si>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</si>
  <si>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</si>
  <si>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</si>
  <si>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</si>
  <si>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</si>
  <si>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</si>
  <si>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</si>
  <si>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</si>
  <si>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</si>
  <si>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</si>
  <si>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</si>
  <si>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</si>
  <si>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</si>
  <si>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</si>
  <si>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</si>
  <si>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</si>
  <si>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</si>
  <si>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</si>
  <si>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</si>
  <si>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</si>
  <si>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</si>
  <si>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</si>
  <si>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</si>
  <si>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</si>
  <si>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</si>
  <si>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</si>
  <si>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</si>
  <si>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</si>
  <si>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</si>
  <si>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</si>
  <si>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</si>
  <si>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</si>
  <si>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</si>
  <si>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</si>
  <si>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</si>
  <si>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</si>
  <si>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</si>
  <si>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</si>
  <si>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</si>
  <si>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</si>
  <si>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</si>
  <si>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</si>
  <si>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</si>
  <si>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</si>
  <si>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</si>
  <si>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</si>
  <si>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</si>
  <si>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</si>
  <si>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</si>
  <si>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</si>
  <si>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</si>
  <si>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</si>
  <si>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</si>
  <si>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</si>
  <si>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</si>
  <si>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</si>
  <si>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</si>
  <si>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</si>
  <si>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</si>
  <si>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</si>
  <si>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</si>
  <si>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</si>
  <si>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</si>
  <si>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</si>
  <si>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</si>
  <si>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</si>
  <si>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</si>
  <si>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</si>
  <si>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</si>
  <si>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</si>
  <si>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</si>
  <si>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</si>
  <si>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</si>
  <si>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</si>
  <si>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</si>
  <si>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</si>
  <si>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</si>
  <si>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</si>
  <si>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</si>
  <si>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</si>
  <si>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</si>
  <si>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</si>
  <si>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</si>
  <si>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</si>
  <si>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</si>
  <si>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</si>
  <si>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</si>
  <si>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</si>
  <si>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</si>
  <si>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</si>
  <si>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</si>
  <si>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</si>
  <si>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</si>
  <si>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</si>
  <si>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</si>
  <si>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</si>
  <si>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</si>
  <si>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</si>
  <si>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</si>
  <si>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</si>
  <si>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</si>
  <si>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</si>
  <si>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</si>
  <si>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</si>
  <si>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</si>
  <si>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</si>
  <si>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</si>
  <si>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</si>
  <si>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</si>
  <si>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</si>
  <si>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</si>
  <si>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</si>
  <si>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</si>
  <si>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</si>
  <si>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</si>
  <si>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</si>
  <si>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</si>
  <si>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</si>
  <si>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</si>
  <si>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</si>
  <si>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</si>
  <si>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</si>
  <si>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</si>
  <si>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</si>
  <si>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</si>
  <si>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</si>
  <si>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</si>
  <si>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</si>
  <si>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</si>
  <si>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</si>
  <si>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</si>
  <si>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</si>
  <si>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</si>
  <si>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</si>
  <si>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</si>
  <si>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</si>
  <si>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</si>
  <si>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</si>
  <si>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</si>
  <si>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</si>
  <si>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</si>
  <si>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</si>
  <si>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</si>
  <si>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</si>
  <si>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</si>
  <si>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</si>
  <si>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</si>
  <si>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</si>
  <si>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</si>
  <si>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</si>
  <si>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</si>
  <si>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</si>
  <si>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</si>
  <si>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</si>
  <si>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</si>
  <si>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</si>
  <si>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</si>
  <si>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</si>
  <si>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</si>
  <si>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</si>
  <si>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</si>
  <si>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</si>
  <si>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</si>
  <si>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</si>
  <si>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</si>
  <si>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</si>
  <si>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</si>
  <si>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</si>
  <si>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</si>
  <si>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</si>
  <si>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</si>
  <si>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</si>
  <si>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</si>
  <si>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</si>
  <si>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</si>
  <si>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</si>
  <si>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</si>
  <si>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</si>
  <si>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</si>
  <si>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</si>
  <si>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</si>
  <si>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</si>
  <si>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</si>
  <si>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</si>
  <si>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</si>
  <si>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</si>
  <si>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</si>
  <si>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</si>
  <si>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</si>
  <si>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</si>
  <si>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</si>
  <si>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</si>
  <si>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</si>
  <si>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</si>
  <si>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</si>
  <si>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</si>
  <si>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</si>
  <si>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</si>
  <si>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</si>
  <si>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</si>
  <si>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</si>
  <si>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</si>
  <si>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</si>
  <si>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</si>
  <si>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</si>
  <si>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</si>
  <si>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</si>
  <si>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</si>
  <si>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</si>
  <si>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</si>
  <si>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</si>
  <si>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</si>
  <si>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</si>
  <si>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</si>
  <si>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</si>
  <si>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</si>
  <si>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</si>
  <si>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</si>
  <si>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</si>
  <si>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</si>
  <si>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</si>
  <si>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</si>
  <si>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</si>
  <si>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</si>
  <si>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</si>
  <si>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</si>
  <si>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</si>
  <si>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</si>
  <si>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</si>
  <si>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</si>
  <si>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</si>
  <si>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</si>
  <si>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</si>
  <si>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</si>
  <si>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</si>
  <si>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</si>
  <si>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</si>
  <si>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</si>
  <si>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</si>
  <si>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</si>
  <si>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</si>
  <si>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</si>
  <si>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</si>
  <si>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</si>
  <si>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</si>
  <si>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</si>
  <si>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</si>
  <si>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</si>
  <si>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</si>
  <si>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</si>
  <si>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</si>
  <si>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</si>
  <si>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</si>
  <si>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</si>
  <si>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</si>
  <si>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</si>
  <si>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</si>
  <si>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</si>
  <si>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</si>
  <si>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</si>
  <si>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</si>
  <si>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</si>
  <si>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</si>
  <si>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</si>
  <si>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</si>
  <si>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</si>
  <si>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</si>
  <si>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</si>
  <si>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</si>
  <si>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</si>
  <si>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</si>
  <si>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</si>
  <si>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</si>
  <si>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</si>
  <si>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</si>
  <si>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</si>
  <si>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</si>
  <si>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</si>
  <si>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</si>
  <si>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</si>
  <si>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</si>
  <si>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</si>
  <si>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</si>
  <si>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</si>
  <si>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</si>
  <si>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</si>
  <si>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</si>
  <si>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</si>
  <si>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</si>
  <si>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</si>
  <si>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</si>
  <si>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</si>
  <si>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</si>
  <si>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</si>
  <si>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</si>
  <si>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</si>
  <si>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</si>
  <si>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</si>
  <si>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</si>
  <si>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</si>
  <si>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</si>
  <si>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</si>
  <si>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</si>
  <si>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</si>
  <si>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</si>
  <si>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</si>
  <si>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</si>
  <si>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</si>
  <si>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</si>
  <si>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</si>
  <si>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</si>
  <si>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</si>
  <si>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</si>
  <si>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</si>
  <si>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</si>
  <si>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</si>
  <si>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</si>
  <si>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</si>
  <si>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</si>
  <si>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</si>
  <si>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</si>
  <si>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</si>
  <si>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</si>
  <si>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</si>
  <si>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</si>
  <si>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</si>
  <si>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</si>
  <si>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</si>
  <si>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</si>
  <si>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</si>
  <si>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</si>
  <si>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</si>
  <si>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</si>
  <si>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</si>
  <si>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</si>
  <si>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</si>
  <si>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</si>
  <si>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</si>
  <si>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</si>
  <si>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</si>
  <si>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</si>
  <si>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</si>
  <si>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</si>
  <si>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</si>
  <si>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</si>
  <si>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</si>
  <si>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</si>
  <si>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</si>
  <si>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</si>
  <si>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</si>
  <si>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</si>
  <si>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</si>
  <si>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</si>
  <si>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</si>
  <si>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</si>
  <si>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</si>
  <si>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</si>
  <si>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</si>
  <si>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</si>
  <si>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</si>
  <si>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</si>
  <si>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</si>
  <si>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</si>
  <si>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</si>
  <si>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</si>
  <si>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</si>
  <si>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</si>
  <si>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</si>
  <si>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</si>
  <si>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</si>
  <si>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</si>
  <si>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</si>
  <si>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</si>
  <si>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</si>
  <si>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</si>
  <si>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</si>
  <si>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</si>
  <si>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</si>
  <si>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</si>
  <si>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</si>
  <si>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</si>
  <si>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</si>
  <si>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</si>
  <si>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</si>
  <si>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</si>
  <si>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</si>
  <si>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</si>
  <si>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</si>
  <si>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</si>
  <si>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</si>
  <si>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</si>
  <si>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</si>
  <si>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</si>
  <si>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</si>
  <si>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</si>
  <si>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</si>
  <si>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</si>
  <si>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</si>
  <si>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</si>
  <si>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</si>
  <si>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</si>
  <si>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</si>
  <si>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</si>
  <si>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</si>
  <si>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</si>
  <si>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</si>
  <si>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</si>
  <si>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</si>
  <si>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</si>
  <si>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</si>
  <si>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</si>
  <si>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</si>
  <si>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</si>
  <si>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</si>
  <si>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</si>
  <si>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</si>
  <si>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</si>
  <si>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</si>
  <si>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</si>
  <si>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</si>
  <si>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</si>
  <si>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</si>
  <si>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</si>
  <si>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</si>
  <si>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</si>
  <si>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</si>
  <si>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</si>
  <si>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</si>
  <si>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</si>
  <si>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</si>
  <si>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</si>
  <si>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</si>
  <si>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</si>
  <si>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</si>
  <si>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</si>
  <si>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</si>
  <si>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</si>
  <si>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</si>
  <si>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</si>
  <si>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</si>
  <si>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</si>
  <si>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</si>
  <si>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</si>
  <si>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</si>
  <si>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</si>
  <si>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</si>
  <si>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</si>
  <si>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</si>
  <si>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</si>
  <si>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</si>
  <si>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</si>
  <si>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</si>
  <si>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</si>
  <si>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</si>
  <si>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</si>
  <si>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</si>
  <si>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</si>
  <si>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</si>
  <si>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</si>
  <si>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</si>
  <si>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</si>
  <si>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</si>
  <si>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</si>
  <si>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</si>
  <si>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</si>
  <si>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</si>
  <si>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</si>
  <si>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</si>
  <si>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</si>
  <si>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</si>
  <si>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</si>
  <si>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</si>
  <si>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</si>
  <si>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</si>
  <si>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</si>
  <si>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</si>
  <si>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</si>
  <si>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</si>
  <si>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</si>
  <si>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</si>
  <si>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</si>
  <si>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</si>
  <si>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</si>
  <si>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</si>
  <si>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</si>
  <si>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</si>
  <si>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</si>
  <si>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</si>
  <si>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</si>
  <si>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</si>
  <si>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</si>
  <si>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</si>
  <si>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</si>
  <si>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</si>
  <si>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</si>
  <si>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</si>
  <si>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</si>
  <si>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</si>
  <si>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</si>
  <si>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</si>
  <si>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</si>
  <si>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</si>
  <si>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</si>
  <si>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</si>
  <si>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</si>
  <si>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</si>
  <si>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</si>
  <si>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</si>
  <si>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</si>
  <si>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</si>
  <si>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</si>
  <si>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</si>
  <si>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</si>
  <si>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</si>
  <si>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</si>
  <si>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</si>
  <si>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</si>
  <si>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</si>
  <si>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</si>
  <si>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</si>
  <si>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</si>
  <si>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</si>
  <si>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</si>
  <si>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</si>
  <si>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</si>
  <si>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</si>
  <si>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</si>
  <si>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</si>
  <si>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</si>
  <si>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</si>
  <si>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</si>
  <si>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</si>
  <si>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</si>
  <si>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</si>
  <si>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</si>
  <si>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</si>
  <si>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</si>
  <si>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</si>
  <si>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</si>
  <si>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</si>
  <si>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</si>
  <si>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</si>
  <si>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</si>
  <si>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</si>
  <si>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</si>
  <si>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</si>
  <si>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</si>
  <si>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</si>
  <si>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</si>
  <si>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</si>
  <si>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</si>
  <si>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</si>
  <si>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</si>
  <si>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</si>
  <si>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</si>
  <si>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</si>
  <si>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</si>
  <si>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</si>
  <si>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</si>
  <si>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</si>
  <si>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</si>
  <si>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</si>
  <si>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</si>
  <si>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</si>
  <si>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</si>
  <si>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</si>
  <si>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</si>
  <si>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</si>
  <si>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</si>
  <si>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</si>
  <si>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</si>
  <si>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</si>
  <si>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</si>
  <si>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</si>
  <si>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</si>
  <si>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</si>
  <si>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</si>
  <si>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</si>
  <si>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</si>
  <si>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</si>
  <si>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</si>
  <si>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</si>
  <si>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</si>
  <si>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</si>
  <si>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</si>
  <si>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</si>
  <si>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</si>
  <si>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</si>
  <si>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</si>
  <si>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</si>
  <si>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</si>
  <si>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</si>
  <si>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</si>
  <si>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</si>
  <si>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</si>
  <si>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</si>
  <si>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</si>
  <si>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</si>
  <si>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</si>
  <si>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</si>
  <si>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</si>
  <si>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</si>
  <si>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</si>
  <si>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</si>
  <si>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</si>
  <si>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</si>
  <si>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</si>
  <si>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</si>
  <si>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</si>
  <si>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</si>
  <si>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</si>
  <si>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</si>
  <si>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</si>
  <si>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</si>
  <si>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</si>
  <si>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</si>
  <si>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</si>
  <si>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</si>
  <si>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</si>
  <si>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</si>
  <si>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</si>
  <si>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</si>
  <si>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</si>
  <si>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</si>
  <si>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</si>
  <si>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</si>
  <si>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</si>
  <si>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</si>
  <si>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</si>
  <si>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</si>
  <si>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</si>
  <si>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</si>
  <si>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</si>
  <si>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</si>
  <si>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</si>
  <si>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</si>
  <si>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</si>
  <si>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</si>
  <si>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</si>
  <si>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</si>
  <si>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</si>
  <si>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</si>
  <si>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</si>
  <si>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</si>
  <si>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</si>
  <si>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</si>
  <si>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</si>
  <si>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</si>
  <si>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</si>
  <si>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</si>
  <si>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</si>
  <si>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</si>
  <si>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</si>
  <si>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</si>
  <si>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</si>
  <si>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</si>
  <si>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</si>
  <si>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</si>
  <si>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</si>
  <si>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</si>
  <si>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</si>
  <si>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</si>
  <si>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</si>
  <si>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</si>
  <si>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</si>
  <si>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</si>
  <si>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</si>
  <si>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</si>
  <si>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</si>
  <si>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</si>
  <si>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</si>
  <si>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</si>
  <si>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</si>
  <si>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</si>
  <si>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</si>
  <si>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</si>
  <si>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</si>
  <si>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</si>
  <si>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</si>
  <si>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</si>
  <si>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</si>
  <si>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</si>
  <si>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</si>
  <si>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</si>
  <si>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</si>
  <si>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</si>
  <si>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</si>
  <si>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</si>
  <si>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</si>
  <si>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</si>
  <si>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</si>
  <si>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</si>
  <si>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</si>
  <si>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</si>
  <si>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</si>
  <si>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</si>
  <si>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</si>
  <si>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</si>
  <si>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</si>
  <si>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</si>
  <si>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</si>
  <si>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</si>
  <si>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</si>
  <si>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</si>
  <si>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</si>
  <si>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</si>
  <si>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</si>
  <si>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</si>
  <si>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</si>
  <si>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</si>
  <si>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</si>
  <si>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</si>
  <si>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</si>
  <si>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</si>
  <si>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</si>
  <si>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</si>
  <si>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</si>
  <si>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</si>
  <si>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</si>
  <si>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</si>
  <si>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</si>
  <si>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</si>
  <si>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</si>
  <si>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</si>
  <si>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</si>
  <si>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</si>
  <si>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</si>
  <si>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</si>
  <si>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</si>
  <si>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</si>
  <si>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</si>
  <si>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</si>
  <si>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</si>
  <si>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</si>
  <si>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</si>
  <si>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</si>
  <si>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</si>
  <si>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</si>
  <si>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</si>
  <si>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</si>
  <si>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</si>
  <si>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</si>
  <si>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</si>
  <si>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</si>
  <si>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</si>
  <si>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</si>
  <si>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</si>
  <si>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</si>
  <si>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</si>
  <si>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</si>
  <si>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</si>
  <si>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</si>
  <si>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</si>
  <si>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</si>
  <si>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</si>
  <si>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</si>
  <si>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</si>
  <si>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</si>
  <si>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</si>
  <si>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</si>
  <si>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</si>
  <si>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</si>
  <si>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</si>
  <si>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</si>
  <si>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</si>
  <si>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</si>
  <si>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</si>
  <si>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</si>
  <si>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</si>
  <si>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</si>
  <si>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</si>
  <si>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</si>
  <si>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</si>
  <si>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</si>
  <si>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</si>
  <si>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</si>
  <si>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</si>
  <si>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</si>
  <si>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</si>
  <si>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</si>
  <si>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</si>
  <si>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</si>
  <si>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</si>
  <si>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</si>
  <si>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</si>
  <si>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</si>
  <si>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</si>
  <si>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</si>
  <si>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</si>
  <si>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</si>
  <si>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</si>
  <si>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</si>
  <si>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</si>
  <si>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</si>
  <si>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</si>
  <si>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</si>
  <si>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</si>
  <si>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</si>
  <si>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</si>
  <si>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</si>
  <si>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</si>
  <si>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</si>
  <si>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</si>
  <si>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</si>
  <si>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</si>
  <si>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</si>
  <si>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</si>
  <si>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</si>
  <si>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</si>
  <si>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</si>
  <si>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</si>
  <si>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</si>
  <si>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</si>
  <si>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</si>
  <si>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</si>
  <si>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</si>
  <si>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</si>
  <si>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</si>
  <si>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</si>
  <si>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</si>
  <si>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</si>
  <si>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</si>
  <si>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</si>
  <si>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</si>
  <si>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</si>
  <si>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</si>
  <si>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</si>
  <si>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</si>
  <si>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</si>
  <si>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</si>
  <si>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</si>
  <si>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</si>
  <si>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</si>
  <si>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</si>
  <si>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</si>
  <si>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</si>
  <si>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</si>
  <si>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</si>
  <si>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</si>
  <si>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</si>
  <si>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</si>
  <si>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</si>
  <si>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</si>
  <si>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</si>
  <si>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</si>
  <si>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</si>
  <si>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</si>
  <si>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</si>
  <si>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</si>
  <si>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</si>
  <si>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</si>
  <si>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</si>
  <si>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</si>
  <si>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</si>
  <si>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</si>
  <si>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</si>
  <si>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</si>
  <si>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</si>
  <si>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</si>
  <si>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</si>
  <si>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</si>
  <si>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</si>
  <si>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</si>
  <si>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</si>
  <si>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</si>
  <si>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</si>
  <si>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</si>
  <si>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</si>
  <si>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</si>
  <si>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</si>
  <si>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</si>
  <si>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</si>
  <si>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</si>
  <si>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</si>
  <si>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</si>
  <si>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</si>
  <si>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</si>
  <si>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</si>
  <si>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</si>
  <si>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</si>
  <si>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</si>
  <si>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</si>
  <si>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</si>
  <si>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</si>
  <si>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</si>
  <si>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</si>
  <si>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</si>
  <si>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</si>
  <si>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</si>
  <si>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</si>
  <si>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</si>
  <si>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</si>
  <si>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</si>
  <si>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</si>
  <si>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</si>
  <si>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</si>
  <si>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</si>
  <si>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</si>
  <si>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</si>
  <si>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</si>
  <si>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</si>
  <si>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</si>
  <si>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</si>
  <si>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</si>
  <si>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</si>
  <si>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</si>
  <si>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</si>
  <si>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</si>
  <si>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</si>
  <si>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</si>
  <si>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</si>
  <si>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</si>
  <si>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</si>
  <si>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</si>
  <si>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</si>
  <si>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</si>
  <si>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</si>
  <si>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</si>
  <si>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</si>
  <si>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</si>
  <si>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</si>
  <si>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</si>
  <si>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</si>
  <si>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</si>
  <si>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</si>
  <si>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</si>
  <si>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</si>
  <si>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</si>
  <si>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</si>
  <si>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</si>
  <si>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</si>
  <si>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</si>
  <si>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</si>
  <si>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</si>
  <si>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</si>
  <si>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</si>
  <si>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</si>
  <si>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</si>
  <si>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</si>
  <si>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</si>
  <si>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</si>
  <si>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</si>
  <si>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</si>
  <si>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</si>
  <si>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</si>
  <si>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</si>
  <si>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</si>
  <si>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</si>
  <si>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</si>
  <si>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</si>
  <si>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</si>
  <si>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</si>
  <si>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</si>
  <si>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</si>
  <si>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</si>
  <si>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</si>
  <si>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</si>
  <si>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</si>
  <si>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</si>
  <si>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</si>
  <si>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</si>
  <si>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</si>
  <si>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</si>
  <si>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</si>
  <si>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</si>
  <si>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</si>
  <si>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</si>
  <si>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</si>
  <si>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</si>
  <si>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</si>
  <si>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</si>
  <si>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</si>
  <si>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</si>
  <si>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</si>
  <si>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</si>
  <si>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</si>
  <si>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</si>
  <si>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</si>
  <si>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</si>
  <si>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</si>
  <si>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</si>
  <si>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</si>
  <si>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</si>
  <si>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</si>
  <si>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</si>
  <si>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</si>
  <si>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</si>
  <si>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</si>
  <si>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</si>
  <si>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</si>
  <si>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</si>
  <si>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</si>
  <si>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</si>
  <si>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</si>
  <si>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</si>
  <si>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</si>
  <si>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</si>
  <si>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</si>
  <si>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</si>
  <si>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</si>
  <si>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</si>
  <si>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</si>
  <si>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</si>
  <si>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</si>
  <si>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</si>
  <si>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</si>
  <si>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</si>
  <si>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</si>
  <si>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</si>
  <si>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</si>
  <si>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</si>
  <si>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</si>
  <si>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</si>
  <si>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</si>
  <si>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</si>
  <si>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</si>
  <si>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</si>
  <si>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</si>
  <si>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</si>
  <si>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</si>
  <si>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</si>
  <si>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</si>
  <si>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</si>
  <si>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</si>
  <si>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</si>
  <si>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</si>
  <si>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</si>
  <si>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</si>
  <si>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</si>
  <si>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</si>
  <si>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</si>
  <si>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</si>
  <si>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</si>
  <si>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</si>
  <si>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</si>
  <si>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</si>
  <si>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</si>
  <si>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</si>
  <si>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</si>
  <si>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</si>
  <si>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</si>
  <si>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</si>
  <si>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</si>
  <si>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</si>
  <si>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</si>
  <si>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</si>
  <si>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</si>
  <si>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</si>
  <si>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</si>
  <si>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</si>
  <si>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</si>
  <si>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</si>
  <si>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</si>
  <si>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</si>
  <si>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</si>
  <si>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</si>
  <si>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</si>
  <si>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</si>
  <si>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</si>
  <si>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</si>
  <si>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</si>
  <si>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</si>
  <si>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</si>
  <si>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</si>
  <si>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</si>
  <si>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</si>
  <si>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</si>
  <si>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</si>
  <si>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</si>
  <si>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</si>
  <si>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</si>
  <si>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</si>
  <si>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</si>
  <si>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</si>
  <si>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</si>
  <si>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</si>
  <si>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</si>
  <si>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</si>
  <si>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</si>
  <si>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</si>
  <si>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</si>
  <si>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</si>
  <si>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</si>
  <si>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</si>
  <si>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</si>
  <si>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</si>
  <si>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</si>
  <si>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</si>
  <si>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</si>
  <si>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</si>
  <si>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</si>
  <si>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</si>
  <si>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</si>
  <si>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</si>
  <si>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</si>
  <si>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</si>
  <si>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</si>
  <si>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</si>
  <si>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</si>
  <si>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</si>
  <si>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</si>
  <si>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</si>
  <si>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</si>
  <si>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</si>
  <si>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</si>
  <si>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</si>
  <si>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</si>
  <si>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</si>
  <si>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</si>
  <si>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</si>
  <si>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</si>
  <si>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</si>
  <si>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</si>
  <si>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</si>
  <si>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</si>
  <si>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</si>
  <si>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</si>
  <si>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</si>
  <si>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</si>
  <si>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</si>
  <si>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</si>
  <si>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</si>
  <si>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</si>
  <si>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</si>
  <si>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</si>
  <si>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</si>
  <si>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</si>
  <si>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</si>
  <si>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</si>
  <si>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</si>
  <si>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</si>
  <si>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</si>
  <si>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</si>
  <si>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</si>
  <si>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</si>
  <si>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</si>
  <si>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</si>
  <si>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</si>
  <si>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</si>
  <si>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</si>
  <si>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</si>
  <si>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</si>
  <si>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</si>
  <si>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</si>
  <si>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</si>
  <si>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</si>
  <si>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</si>
  <si>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</si>
  <si>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</si>
  <si>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</si>
  <si>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</si>
  <si>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</si>
  <si>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</si>
  <si>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</si>
  <si>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</si>
  <si>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</si>
  <si>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</si>
  <si>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</si>
  <si>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</si>
  <si>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</si>
  <si>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</si>
  <si>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</si>
  <si>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</si>
  <si>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</si>
  <si>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</si>
  <si>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</si>
  <si>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</si>
  <si>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</si>
  <si>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</si>
  <si>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</si>
  <si>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</si>
  <si>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</si>
  <si>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</si>
  <si>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</si>
  <si>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</si>
  <si>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</si>
  <si>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</si>
  <si>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</si>
  <si>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</si>
  <si>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</si>
  <si>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</si>
  <si>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</si>
  <si>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</si>
  <si>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</si>
  <si>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</si>
  <si>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</si>
  <si>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</si>
  <si>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</si>
  <si>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</si>
  <si>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</si>
  <si>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</si>
  <si>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</si>
  <si>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</si>
  <si>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</si>
  <si>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</si>
  <si>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</si>
  <si>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</si>
  <si>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</si>
  <si>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</si>
  <si>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</si>
  <si>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</si>
  <si>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</si>
  <si>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</si>
  <si>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</si>
  <si>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</si>
  <si>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</si>
  <si>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</si>
  <si>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</si>
  <si>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</si>
  <si>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</si>
  <si>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</si>
  <si>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</si>
  <si>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</si>
  <si>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</si>
  <si>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</si>
  <si>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</si>
  <si>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</si>
  <si>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</si>
  <si>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</si>
  <si>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</si>
  <si>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</si>
  <si>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</si>
  <si>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</si>
  <si>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</si>
  <si>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</si>
  <si>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</si>
  <si>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</si>
  <si>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</si>
  <si>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</si>
  <si>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</si>
  <si>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</si>
  <si>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</si>
  <si>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</si>
  <si>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</si>
  <si>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</si>
  <si>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</si>
  <si>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</si>
  <si>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</si>
  <si>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</si>
  <si>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</si>
  <si>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</si>
  <si>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</si>
  <si>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</si>
  <si>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</si>
  <si>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</si>
  <si>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</si>
  <si>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</si>
  <si>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</si>
  <si>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</si>
  <si>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</si>
  <si>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</si>
  <si>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</si>
  <si>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</si>
  <si>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</si>
  <si>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</si>
  <si>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</si>
  <si>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</si>
  <si>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</si>
  <si>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</si>
  <si>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</si>
  <si>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</si>
  <si>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</si>
  <si>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</si>
  <si>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</si>
  <si>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</si>
  <si>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</si>
  <si>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</si>
  <si>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</si>
  <si>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</si>
  <si>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</si>
  <si>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</si>
  <si>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</si>
  <si>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</si>
  <si>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</si>
  <si>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</si>
  <si>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</si>
  <si>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</si>
  <si>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</si>
  <si>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</si>
  <si>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</si>
  <si>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</si>
  <si>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</si>
  <si>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</si>
  <si>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</si>
  <si>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</si>
  <si>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</si>
  <si>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</si>
  <si>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</si>
  <si>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</si>
  <si>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</si>
  <si>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</si>
  <si>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</si>
  <si>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</si>
  <si>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</si>
  <si>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</si>
  <si>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</si>
  <si>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</si>
  <si>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</si>
  <si>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</si>
  <si>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</si>
  <si>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</si>
  <si>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</si>
  <si>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</si>
  <si>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</si>
  <si>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</si>
  <si>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</si>
  <si>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</si>
  <si>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</si>
  <si>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</si>
  <si>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</si>
  <si>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</si>
  <si>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</si>
  <si>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</si>
  <si>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</si>
  <si>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</si>
  <si>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</si>
  <si>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</si>
  <si>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</si>
  <si>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</si>
  <si>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</si>
  <si>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</si>
  <si>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</si>
  <si>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</si>
  <si>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</si>
  <si>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</si>
  <si>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</si>
  <si>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</si>
  <si>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</si>
  <si>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</si>
  <si>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</si>
  <si>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</si>
  <si>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</si>
  <si>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</si>
  <si>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</si>
  <si>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</si>
  <si>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</si>
  <si>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</si>
  <si>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</si>
  <si>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</si>
  <si>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</si>
  <si>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</si>
  <si>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</si>
  <si>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</si>
  <si>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</si>
  <si>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</si>
  <si>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</si>
  <si>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</si>
  <si>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</si>
  <si>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</si>
  <si>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</si>
  <si>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</si>
  <si>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</si>
  <si>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</si>
  <si>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</si>
  <si>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</si>
  <si>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</si>
  <si>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</si>
  <si>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</si>
  <si>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</si>
  <si>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</si>
  <si>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</si>
  <si>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</si>
  <si>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</si>
  <si>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</si>
  <si>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</si>
  <si>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</si>
  <si>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</si>
  <si>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</si>
  <si>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</si>
  <si>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</si>
  <si>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</si>
  <si>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</si>
  <si>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</si>
  <si>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</si>
  <si>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</si>
  <si>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</si>
  <si>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</si>
  <si>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</si>
  <si>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</si>
  <si>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</si>
  <si>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</si>
  <si>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</si>
  <si>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</si>
  <si>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</si>
  <si>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</si>
  <si>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</si>
  <si>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</si>
  <si>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</si>
  <si>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</si>
  <si>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</si>
  <si>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</si>
  <si>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</si>
  <si>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</si>
  <si>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</si>
  <si>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</si>
  <si>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</si>
  <si>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</si>
  <si>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</si>
  <si>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</si>
  <si>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</si>
  <si>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</si>
  <si>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</si>
  <si>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</si>
  <si>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</si>
  <si>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</si>
  <si>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</si>
  <si>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</si>
  <si>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</si>
  <si>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</si>
  <si>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</si>
  <si>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</si>
  <si>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</si>
  <si>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</si>
  <si>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</si>
  <si>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</si>
  <si>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</si>
  <si>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</si>
  <si>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</si>
  <si>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</si>
  <si>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</si>
  <si>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</si>
  <si>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</si>
  <si>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</si>
  <si>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</si>
  <si>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</si>
  <si>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</si>
  <si>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</si>
  <si>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</si>
  <si>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</si>
  <si>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</si>
  <si>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</si>
  <si>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</si>
  <si>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</si>
  <si>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</si>
  <si>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</si>
  <si>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</si>
  <si>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</si>
  <si>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</si>
  <si>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</si>
  <si>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</si>
  <si>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</si>
  <si>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</si>
  <si>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</si>
  <si>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</si>
  <si>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</si>
  <si>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</si>
  <si>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</si>
  <si>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</si>
  <si>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</si>
  <si>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</si>
  <si>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</si>
  <si>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</si>
  <si>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</si>
  <si>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</si>
  <si>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</si>
  <si>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</si>
  <si>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</si>
  <si>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</si>
  <si>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</si>
  <si>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</si>
  <si>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</si>
  <si>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</si>
  <si>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</si>
  <si>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</si>
  <si>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</si>
  <si>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</si>
  <si>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</si>
  <si>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</si>
  <si>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</si>
  <si>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</si>
  <si>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</si>
  <si>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</si>
  <si>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</si>
  <si>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</si>
  <si>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</si>
  <si>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</si>
  <si>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</si>
  <si>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</si>
  <si>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</si>
  <si>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</si>
  <si>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</si>
  <si>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</si>
  <si>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</si>
  <si>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</si>
  <si>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</si>
  <si>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</si>
  <si>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</si>
  <si>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</si>
  <si>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</si>
  <si>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</si>
  <si>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</si>
  <si>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</si>
  <si>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</si>
  <si>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</si>
  <si>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</si>
  <si>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</si>
  <si>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</si>
  <si>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</si>
  <si>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</si>
  <si>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</si>
  <si>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</si>
  <si>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</si>
  <si>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</si>
  <si>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</si>
  <si>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</si>
  <si>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</si>
  <si>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</si>
  <si>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</si>
  <si>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</si>
  <si>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</si>
  <si>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</si>
  <si>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</si>
  <si>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</si>
  <si>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</si>
  <si>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</si>
  <si>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</si>
  <si>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</si>
  <si>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</si>
  <si>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</si>
  <si>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</si>
  <si>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</si>
  <si>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</si>
  <si>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</si>
  <si>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</si>
  <si>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</si>
  <si>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</si>
  <si>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</si>
  <si>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</si>
  <si>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</si>
  <si>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</si>
  <si>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</si>
  <si>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</si>
  <si>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</si>
  <si>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</si>
  <si>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</si>
  <si>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</si>
  <si>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</si>
  <si>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</si>
  <si>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</si>
  <si>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</si>
  <si>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</si>
  <si>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</si>
  <si>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</si>
  <si>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</si>
  <si>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</si>
  <si>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</si>
  <si>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</si>
  <si>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</si>
  <si>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</si>
  <si>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</si>
  <si>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</si>
  <si>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</si>
  <si>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</si>
  <si>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</si>
  <si>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</si>
  <si>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</si>
  <si>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</si>
  <si>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</si>
  <si>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</si>
  <si>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</si>
  <si>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</si>
  <si>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</si>
  <si>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</si>
  <si>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</si>
  <si>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</si>
  <si>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</si>
  <si>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</si>
  <si>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</si>
  <si>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</si>
  <si>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</si>
  <si>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</si>
  <si>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</si>
  <si>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</si>
  <si>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</si>
  <si>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</si>
  <si>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</si>
  <si>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</si>
  <si>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</si>
  <si>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</si>
  <si>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</si>
  <si>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</si>
  <si>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</si>
  <si>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</si>
  <si>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</si>
  <si>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</si>
  <si>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</si>
  <si>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</si>
  <si>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</si>
  <si>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</si>
  <si>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</si>
  <si>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</si>
  <si>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</si>
  <si>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</si>
  <si>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</si>
  <si>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</si>
  <si>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</si>
  <si>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</si>
  <si>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</si>
  <si>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</si>
  <si>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</si>
  <si>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</si>
  <si>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</si>
  <si>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</si>
  <si>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</si>
  <si>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</si>
  <si>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</si>
  <si>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</si>
  <si>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</si>
  <si>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</si>
  <si>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</si>
  <si>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</si>
  <si>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</si>
  <si>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</si>
  <si>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</si>
  <si>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</si>
  <si>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</si>
  <si>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</si>
  <si>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</si>
  <si>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</si>
  <si>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</si>
  <si>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</si>
  <si>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</si>
  <si>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</si>
  <si>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</si>
  <si>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</si>
  <si>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</si>
  <si>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</si>
  <si>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</si>
  <si>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</si>
  <si>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</si>
  <si>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</si>
  <si>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</si>
  <si>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</si>
  <si>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</si>
  <si>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</si>
  <si>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</si>
  <si>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</si>
  <si>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</si>
  <si>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</si>
  <si>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</si>
  <si>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</si>
  <si>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</si>
  <si>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</si>
  <si>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</si>
  <si>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</si>
  <si>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</si>
  <si>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</si>
  <si>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</si>
  <si>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</si>
  <si>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</si>
  <si>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</si>
  <si>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</si>
  <si>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</si>
  <si>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</si>
  <si>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</si>
  <si>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</si>
  <si>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</si>
  <si>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</si>
  <si>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</si>
  <si>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</si>
  <si>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</si>
  <si>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</si>
  <si>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</si>
  <si>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</si>
  <si>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</si>
  <si>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</si>
  <si>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</si>
  <si>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</si>
  <si>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</si>
  <si>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</si>
  <si>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</si>
  <si>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</si>
  <si>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</si>
  <si>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</si>
  <si>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</si>
  <si>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</si>
  <si>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</si>
  <si>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</si>
  <si>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</si>
  <si>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</si>
  <si>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</si>
  <si>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</si>
  <si>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</si>
  <si>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</si>
  <si>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</si>
  <si>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</si>
  <si>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</si>
  <si>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</si>
  <si>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</si>
  <si>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</si>
  <si>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</si>
  <si>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</si>
  <si>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</si>
  <si>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</si>
  <si>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</si>
  <si>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</si>
  <si>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</si>
  <si>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</si>
  <si>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</si>
  <si>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</si>
  <si>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</si>
  <si>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</si>
  <si>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</si>
  <si>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</si>
  <si>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</si>
  <si>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</si>
  <si>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</si>
  <si>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</si>
  <si>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</si>
  <si>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</si>
  <si>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</si>
  <si>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</si>
  <si>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</si>
  <si>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</si>
  <si>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</si>
  <si>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</si>
  <si>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</si>
  <si>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</si>
  <si>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</si>
  <si>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</si>
  <si>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</si>
  <si>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</si>
  <si>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</si>
  <si>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</si>
  <si>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</si>
  <si>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</si>
  <si>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</si>
  <si>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</si>
  <si>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</si>
  <si>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</si>
  <si>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</si>
  <si>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</si>
  <si>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</si>
  <si>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</si>
  <si>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</si>
  <si>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</si>
  <si>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</si>
  <si>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</si>
  <si>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</si>
  <si>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</si>
  <si>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</si>
  <si>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</si>
  <si>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</si>
  <si>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</si>
  <si>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</si>
  <si>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</si>
  <si>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</si>
  <si>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</si>
  <si>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</si>
  <si>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</si>
  <si>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</si>
  <si>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</si>
  <si>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</si>
  <si>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</si>
  <si>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</si>
  <si>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</si>
  <si>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</si>
  <si>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</si>
  <si>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</si>
  <si>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</si>
  <si>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</si>
  <si>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</si>
  <si>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</si>
  <si>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</si>
  <si>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</si>
  <si>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</si>
  <si>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</si>
  <si>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</si>
  <si>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</si>
  <si>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</si>
  <si>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</si>
  <si>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</si>
  <si>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</si>
  <si>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</si>
  <si>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</si>
  <si>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</si>
  <si>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</si>
  <si>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</si>
  <si>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</si>
  <si>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</si>
  <si>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</si>
  <si>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</si>
  <si>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</si>
  <si>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</si>
  <si>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</si>
  <si>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</si>
  <si>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</si>
  <si>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</si>
  <si>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</si>
  <si>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</si>
  <si>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</si>
  <si>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</si>
  <si>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</si>
  <si>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</si>
  <si>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</si>
  <si>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</si>
  <si>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</si>
  <si>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</si>
  <si>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</si>
  <si>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</si>
  <si>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</si>
  <si>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</si>
  <si>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</si>
  <si>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</si>
  <si>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</si>
  <si>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</si>
  <si>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</si>
  <si>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</si>
  <si>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</si>
  <si>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</si>
  <si>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</si>
  <si>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</si>
  <si>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</si>
  <si>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</si>
  <si>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</si>
  <si>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</si>
  <si>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</si>
  <si>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</si>
  <si>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</si>
  <si>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</si>
  <si>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</si>
  <si>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</si>
  <si>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</si>
  <si>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</si>
  <si>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</si>
  <si>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</si>
  <si>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</si>
  <si>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</si>
  <si>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</si>
  <si>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</si>
  <si>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</si>
  <si>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</si>
  <si>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</si>
  <si>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</si>
  <si>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</si>
  <si>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</si>
  <si>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</si>
  <si>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</si>
  <si>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</si>
  <si>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</si>
  <si>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</si>
  <si>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</si>
  <si>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</si>
  <si>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</si>
  <si>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</si>
  <si>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</si>
  <si>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</si>
  <si>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</si>
  <si>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</si>
  <si>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</si>
  <si>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</si>
  <si>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</si>
  <si>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</si>
  <si>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</si>
  <si>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</si>
  <si>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</si>
  <si>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</si>
  <si>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</si>
  <si>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</si>
  <si>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</si>
  <si>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</si>
  <si>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</si>
  <si>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</si>
  <si>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</si>
  <si>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</si>
  <si>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</si>
  <si>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</si>
  <si>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</si>
  <si>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</si>
  <si>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</si>
  <si>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</si>
  <si>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</si>
  <si>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</si>
  <si>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</si>
  <si>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</si>
  <si>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</si>
  <si>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</si>
  <si>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</si>
  <si>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</si>
  <si>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</si>
  <si>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</si>
  <si>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</si>
  <si>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</si>
  <si>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</si>
  <si>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</si>
  <si>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</si>
  <si>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</si>
  <si>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</si>
  <si>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</si>
  <si>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</si>
  <si>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</si>
  <si>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</si>
  <si>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</si>
  <si>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</si>
  <si>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</si>
  <si>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</si>
  <si>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</si>
  <si>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</si>
  <si>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</si>
  <si>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</si>
  <si>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</si>
  <si>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</si>
  <si>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</si>
  <si>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</si>
  <si>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</si>
  <si>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</si>
  <si>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</si>
  <si>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</si>
  <si>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</si>
  <si>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</si>
  <si>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</si>
  <si>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</si>
  <si>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</si>
  <si>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</si>
  <si>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</si>
  <si>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</si>
  <si>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</si>
  <si>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</si>
  <si>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</si>
  <si>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</si>
  <si>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</si>
  <si>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</si>
  <si>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</si>
  <si>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</si>
  <si>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</si>
  <si>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</si>
  <si>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</si>
  <si>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</si>
  <si>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</si>
  <si>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</si>
  <si>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</si>
  <si>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</si>
  <si>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</si>
  <si>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</si>
  <si>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</si>
  <si>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</si>
  <si>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</si>
  <si>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</si>
  <si>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</si>
  <si>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</si>
  <si>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</si>
  <si>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</si>
  <si>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</si>
  <si>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</si>
  <si>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</si>
  <si>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</si>
  <si>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</si>
  <si>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</si>
  <si>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</si>
  <si>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</si>
  <si>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</si>
  <si>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</si>
  <si>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</si>
  <si>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</si>
  <si>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</si>
  <si>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</si>
  <si>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</si>
  <si>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</si>
  <si>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</si>
  <si>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</si>
  <si>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</si>
  <si>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</si>
  <si>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</si>
  <si>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</si>
  <si>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</si>
  <si>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</si>
  <si>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</si>
  <si>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</si>
  <si>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</si>
  <si>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</si>
  <si>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</si>
  <si>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</si>
  <si>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</si>
  <si>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</si>
  <si>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</si>
  <si>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</si>
  <si>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</si>
  <si>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</si>
  <si>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</si>
  <si>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</si>
  <si>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</si>
  <si>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</si>
  <si>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</si>
  <si>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</si>
  <si>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</si>
  <si>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</si>
  <si>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</si>
  <si>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</si>
  <si>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</si>
  <si>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</si>
  <si>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</si>
  <si>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</si>
  <si>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</si>
  <si>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</si>
  <si>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</si>
  <si>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</si>
  <si>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</si>
  <si>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</si>
  <si>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</si>
  <si>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</si>
  <si>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</si>
  <si>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</si>
  <si>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</si>
  <si>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</si>
  <si>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</si>
  <si>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</si>
  <si>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</si>
  <si>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</si>
  <si>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</si>
  <si>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</si>
  <si>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</si>
  <si>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</si>
  <si>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</si>
  <si>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</si>
  <si>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</si>
  <si>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</si>
  <si>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</si>
  <si>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</si>
  <si>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</si>
  <si>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</si>
  <si>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</si>
  <si>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</si>
  <si>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</si>
  <si>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</si>
  <si>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</si>
  <si>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</si>
  <si>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</si>
  <si>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</si>
  <si>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</si>
  <si>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</si>
  <si>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</si>
  <si>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</si>
  <si>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</si>
  <si>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</si>
  <si>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</si>
  <si>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</si>
  <si>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</si>
  <si>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</si>
  <si>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</si>
  <si>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</si>
  <si>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</si>
  <si>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</si>
  <si>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</si>
  <si>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</si>
  <si>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</si>
  <si>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</si>
  <si>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</si>
  <si>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</si>
  <si>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</si>
  <si>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</si>
  <si>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</si>
  <si>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</si>
  <si>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</si>
  <si>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</si>
  <si>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</si>
  <si>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</si>
  <si>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</si>
  <si>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</si>
  <si>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</si>
  <si>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</si>
  <si>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</si>
  <si>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</si>
  <si>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</si>
  <si>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</si>
  <si>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</si>
  <si>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</si>
  <si>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</si>
  <si>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</si>
  <si>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</si>
  <si>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</si>
  <si>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</si>
  <si>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</si>
  <si>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</si>
  <si>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</si>
  <si>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</si>
  <si>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</si>
  <si>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</si>
  <si>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</si>
  <si>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</si>
  <si>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</si>
  <si>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</si>
  <si>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</si>
  <si>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</si>
  <si>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</si>
  <si>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</si>
  <si>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</si>
  <si>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</si>
  <si>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</si>
  <si>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</si>
  <si>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</si>
  <si>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</si>
  <si>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</si>
  <si>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</si>
  <si>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</si>
  <si>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</si>
  <si>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</si>
  <si>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</si>
  <si>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</si>
  <si>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</si>
  <si>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</si>
  <si>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</si>
  <si>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</si>
  <si>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</si>
  <si>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</si>
  <si>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</si>
  <si>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</si>
  <si>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</si>
  <si>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</si>
  <si>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</si>
  <si>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</si>
  <si>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</si>
  <si>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</si>
  <si>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</si>
  <si>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</si>
  <si>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</si>
  <si>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</si>
  <si>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</si>
  <si>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</si>
  <si>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</si>
  <si>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</si>
  <si>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</si>
  <si>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</si>
  <si>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</si>
  <si>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</si>
  <si>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</si>
  <si>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</si>
  <si>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</si>
  <si>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</si>
  <si>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</si>
  <si>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</si>
  <si>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</si>
  <si>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</si>
  <si>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</si>
  <si>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</si>
  <si>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</si>
  <si>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</si>
  <si>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</si>
  <si>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</si>
  <si>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</si>
  <si>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</si>
  <si>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</si>
  <si>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</si>
  <si>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</si>
  <si>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</si>
  <si>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</si>
  <si>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</si>
  <si>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</si>
  <si>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</si>
  <si>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</si>
  <si>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</si>
  <si>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</si>
  <si>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</si>
  <si>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</si>
  <si>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</si>
  <si>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</si>
  <si>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</si>
  <si>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</si>
  <si>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</si>
  <si>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</si>
  <si>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</si>
  <si>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</si>
  <si>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</si>
  <si>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</si>
  <si>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</si>
  <si>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</si>
  <si>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</si>
  <si>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</si>
  <si>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</si>
  <si>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</si>
  <si>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</si>
  <si>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</si>
  <si>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</si>
  <si>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</si>
  <si>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</si>
  <si>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</si>
  <si>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</si>
  <si>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</si>
  <si>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</si>
  <si>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</si>
  <si>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</si>
  <si>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</si>
  <si>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</si>
  <si>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</si>
  <si>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</si>
  <si>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</si>
  <si>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</si>
  <si>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</si>
  <si>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</si>
  <si>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</si>
  <si>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</si>
  <si>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</si>
  <si>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</si>
  <si>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</si>
  <si>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</si>
  <si>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</si>
  <si>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</si>
  <si>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</si>
  <si>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</si>
  <si>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</si>
  <si>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</si>
  <si>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</si>
  <si>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</si>
  <si>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</si>
  <si>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</si>
  <si>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</si>
  <si>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</si>
  <si>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</si>
  <si>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</si>
  <si>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</si>
  <si>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</si>
  <si>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</si>
  <si>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</si>
  <si>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</si>
  <si>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</si>
  <si>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</si>
  <si>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</si>
  <si>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</si>
  <si>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</si>
  <si>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</si>
  <si>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</si>
  <si>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</si>
  <si>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</si>
  <si>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</si>
  <si>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</si>
  <si>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</si>
  <si>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</si>
  <si>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</si>
  <si>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</si>
  <si>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</si>
  <si>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</si>
  <si>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</si>
  <si>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</si>
  <si>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</si>
  <si>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</si>
  <si>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</si>
  <si>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</si>
  <si>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</si>
  <si>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</si>
  <si>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</si>
  <si>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</si>
  <si>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</si>
  <si>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</si>
  <si>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</si>
  <si>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</si>
  <si>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</si>
  <si>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</si>
  <si>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</si>
  <si>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</si>
  <si>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</si>
  <si>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</si>
  <si>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</si>
  <si>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</si>
  <si>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</si>
  <si>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</si>
  <si>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</si>
  <si>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</si>
  <si>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</si>
  <si>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</si>
  <si>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</si>
  <si>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</si>
  <si>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</si>
  <si>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</si>
  <si>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</si>
  <si>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</si>
  <si>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</si>
  <si>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</si>
  <si>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</si>
  <si>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</si>
  <si>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</si>
  <si>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</si>
  <si>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</si>
  <si>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</si>
  <si>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</si>
  <si>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</si>
  <si>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</si>
  <si>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</si>
  <si>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</si>
  <si>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</si>
  <si>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</si>
  <si>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</si>
  <si>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</si>
  <si>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</si>
  <si>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</si>
  <si>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</si>
  <si>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</si>
  <si>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</si>
  <si>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</si>
  <si>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</si>
  <si>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</si>
  <si>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</si>
  <si>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</si>
  <si>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</si>
  <si>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</si>
  <si>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</si>
  <si>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</si>
  <si>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</si>
  <si>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</si>
  <si>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</si>
  <si>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</si>
  <si>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</si>
  <si>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</si>
  <si>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</si>
  <si>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</si>
  <si>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</si>
  <si>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</si>
  <si>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</si>
  <si>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</si>
  <si>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</si>
  <si>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</si>
  <si>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</si>
  <si>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</si>
  <si>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</si>
  <si>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</si>
  <si>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</si>
  <si>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</si>
  <si>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</si>
  <si>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</si>
  <si>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</si>
  <si>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</si>
  <si>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</si>
  <si>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</si>
  <si>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</si>
  <si>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</si>
  <si>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</si>
  <si>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</si>
  <si>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</si>
  <si>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</si>
  <si>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</si>
  <si>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</si>
  <si>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</si>
  <si>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</si>
  <si>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</si>
  <si>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</si>
  <si>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</si>
  <si>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</si>
  <si>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</si>
  <si>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</si>
  <si>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</si>
  <si>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</si>
  <si>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</si>
  <si>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</si>
  <si>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</si>
  <si>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</si>
  <si>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</si>
  <si>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</si>
  <si>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</si>
  <si>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</si>
  <si>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</si>
  <si>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</si>
  <si>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</si>
  <si>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</si>
  <si>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</si>
  <si>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</si>
  <si>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</si>
  <si>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</si>
  <si>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</si>
  <si>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</si>
  <si>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</si>
  <si>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</si>
  <si>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</si>
  <si>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</si>
  <si>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</si>
  <si>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</si>
  <si>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</si>
  <si>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</si>
  <si>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</si>
  <si>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</si>
  <si>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</si>
  <si>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</si>
  <si>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</si>
  <si>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</si>
  <si>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</si>
  <si>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</si>
  <si>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</si>
  <si>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</si>
  <si>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</si>
  <si>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</si>
  <si>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</si>
  <si>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</si>
  <si>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</si>
  <si>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</si>
  <si>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</si>
  <si>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</si>
  <si>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</si>
  <si>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</si>
  <si>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</si>
  <si>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</si>
  <si>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</si>
  <si>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</si>
  <si>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</si>
  <si>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</si>
  <si>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</si>
  <si>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</si>
  <si>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</si>
  <si>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</si>
  <si>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</si>
  <si>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</si>
  <si>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</si>
  <si>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</si>
  <si>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</si>
  <si>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</si>
  <si>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</si>
  <si>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</si>
  <si>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</si>
  <si>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</si>
  <si>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</si>
  <si>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</si>
  <si>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</si>
  <si>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</si>
  <si>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</si>
  <si>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</si>
  <si>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</si>
  <si>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</si>
  <si>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</si>
  <si>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</si>
  <si>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</si>
  <si>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</si>
  <si>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</si>
  <si>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</si>
  <si>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</si>
  <si>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</si>
  <si>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</si>
  <si>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</si>
  <si>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</si>
  <si>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</si>
  <si>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</si>
  <si>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</si>
  <si>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</si>
  <si>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</si>
  <si>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</si>
  <si>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</si>
  <si>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</si>
  <si>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</si>
  <si>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</si>
  <si>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</si>
  <si>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</si>
  <si>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</si>
  <si>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</si>
  <si>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</si>
  <si>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</si>
  <si>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</si>
  <si>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</si>
  <si>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</si>
  <si>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</si>
  <si>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</si>
  <si>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</si>
  <si>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</si>
  <si>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</si>
  <si>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</si>
  <si>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</si>
  <si>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</si>
  <si>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</si>
  <si>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</si>
  <si>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</si>
  <si>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</si>
  <si>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</si>
  <si>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</si>
  <si>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</si>
  <si>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</si>
  <si>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</si>
  <si>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</si>
  <si>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</si>
  <si>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</si>
  <si>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</si>
  <si>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</si>
  <si>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</si>
  <si>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</si>
  <si>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</si>
  <si>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</si>
  <si>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</si>
  <si>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</si>
  <si>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</si>
  <si>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</si>
  <si>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</si>
  <si>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</si>
  <si>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</si>
  <si>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</si>
  <si>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</si>
  <si>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</si>
  <si>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</si>
  <si>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</si>
  <si>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</si>
  <si>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</si>
  <si>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</si>
  <si>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</si>
  <si>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</si>
  <si>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</si>
  <si>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</si>
  <si>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</si>
  <si>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</si>
  <si>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</si>
  <si>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</si>
  <si>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</si>
  <si>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</si>
  <si>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</si>
  <si>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</si>
  <si>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</si>
  <si>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</si>
  <si>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</si>
  <si>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</si>
  <si>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</si>
  <si>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</si>
  <si>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</si>
  <si>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</si>
  <si>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</si>
  <si>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</si>
  <si>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</si>
  <si>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</si>
  <si>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</si>
  <si>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</si>
  <si>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</si>
  <si>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</si>
  <si>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</si>
  <si>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</si>
  <si>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</si>
  <si>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</si>
  <si>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</si>
  <si>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</si>
  <si>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</si>
  <si>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</si>
  <si>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</si>
  <si>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</si>
  <si>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</si>
  <si>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</si>
  <si>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</si>
  <si>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</si>
  <si>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</si>
  <si>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</si>
  <si>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</si>
  <si>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</si>
  <si>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</si>
  <si>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</si>
  <si>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</si>
  <si>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</si>
  <si>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</si>
  <si>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</si>
  <si>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</si>
  <si>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</si>
  <si>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</si>
  <si>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</si>
  <si>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</si>
  <si>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</si>
  <si>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</si>
  <si>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</si>
  <si>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</si>
  <si>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</si>
  <si>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</si>
  <si>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</si>
  <si>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</si>
  <si>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</si>
  <si>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</si>
  <si>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</si>
  <si>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</si>
  <si>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</si>
  <si>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</si>
  <si>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</si>
  <si>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</si>
  <si>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</si>
  <si>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</si>
  <si>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</si>
  <si>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</si>
  <si>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</si>
  <si>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</si>
  <si>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</si>
  <si>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</si>
  <si>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</si>
  <si>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</si>
  <si>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</si>
  <si>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</si>
  <si>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</si>
  <si>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</si>
  <si>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</si>
  <si>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</si>
  <si>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</si>
  <si>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</si>
  <si>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</si>
  <si>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</si>
  <si>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</si>
  <si>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</si>
  <si>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</si>
  <si>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</si>
  <si>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</si>
  <si>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</si>
  <si>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</si>
  <si>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</si>
  <si>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</si>
  <si>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</si>
  <si>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</si>
  <si>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</si>
  <si>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</si>
  <si>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</si>
  <si>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</si>
  <si>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</si>
  <si>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</si>
  <si>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</si>
  <si>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</si>
  <si>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</si>
  <si>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</si>
  <si>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</si>
  <si>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</si>
  <si>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</si>
  <si>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</si>
  <si>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</si>
  <si>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</si>
  <si>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</si>
  <si>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</si>
  <si>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</si>
  <si>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</si>
  <si>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</si>
  <si>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</si>
  <si>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</si>
  <si>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</si>
  <si>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</si>
  <si>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</si>
  <si>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</si>
  <si>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</si>
  <si>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</si>
  <si>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</si>
  <si>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</si>
  <si>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</si>
  <si>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</si>
  <si>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</si>
  <si>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</si>
  <si>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</si>
  <si>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</si>
  <si>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</si>
  <si>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</si>
  <si>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</si>
  <si>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</si>
  <si>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</si>
  <si>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</si>
  <si>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</si>
  <si>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</si>
  <si>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</si>
  <si>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</si>
  <si>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</si>
  <si>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</si>
  <si>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</si>
  <si>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</si>
  <si>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</si>
  <si>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</si>
  <si>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</si>
  <si>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</si>
  <si>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</si>
  <si>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</si>
  <si>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</si>
  <si>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</si>
  <si>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</si>
  <si>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</si>
  <si>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</si>
  <si>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</si>
  <si>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</si>
  <si>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</si>
  <si>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</si>
  <si>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</si>
  <si>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</si>
  <si>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</si>
  <si>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</si>
  <si>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</si>
  <si>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</si>
  <si>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</si>
  <si>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</si>
  <si>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</si>
  <si>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</si>
  <si>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</si>
  <si>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</si>
  <si>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</si>
  <si>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</si>
  <si>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</si>
  <si>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</si>
  <si>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</si>
  <si>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</si>
  <si>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</si>
  <si>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</si>
  <si>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</si>
  <si>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</si>
  <si>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</si>
  <si>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</si>
  <si>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</si>
  <si>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</si>
  <si>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</si>
  <si>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</si>
  <si>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</si>
  <si>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</si>
  <si>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</si>
  <si>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</si>
  <si>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</si>
  <si>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</si>
  <si>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</si>
  <si>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</si>
  <si>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</si>
  <si>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</si>
  <si>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</si>
  <si>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</si>
  <si>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</si>
  <si>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</si>
  <si>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</si>
  <si>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</si>
  <si>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</si>
  <si>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</si>
  <si>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</si>
  <si>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</si>
  <si>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</si>
  <si>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</si>
  <si>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</si>
  <si>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</si>
  <si>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</si>
  <si>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</si>
  <si>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</si>
  <si>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</si>
  <si>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</si>
  <si>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</si>
  <si>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</si>
  <si>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</si>
  <si>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</si>
  <si>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</si>
  <si>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</si>
  <si>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</si>
  <si>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</si>
  <si>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</si>
  <si>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</si>
  <si>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</si>
  <si>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</si>
  <si>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</si>
  <si>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</si>
  <si>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</si>
  <si>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</si>
  <si>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</si>
  <si>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</si>
  <si>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</si>
  <si>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</si>
  <si>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</si>
  <si>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</si>
  <si>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</si>
  <si>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</si>
  <si>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</si>
  <si>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</si>
  <si>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</si>
  <si>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</si>
  <si>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</si>
  <si>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</si>
  <si>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</si>
  <si>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</si>
  <si>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</si>
  <si>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</si>
  <si>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</si>
  <si>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</si>
  <si>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</si>
  <si>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</si>
  <si>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</si>
  <si>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</si>
  <si>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</si>
  <si>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</si>
  <si>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</si>
  <si>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</si>
  <si>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</si>
  <si>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</si>
  <si>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</si>
  <si>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</si>
  <si>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</si>
  <si>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</si>
  <si>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</si>
  <si>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</si>
  <si>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</si>
  <si>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</si>
  <si>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</si>
  <si>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</si>
  <si>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</si>
  <si>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</si>
  <si>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</si>
  <si>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</si>
  <si>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</si>
  <si>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</si>
  <si>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</si>
  <si>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</si>
  <si>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</si>
  <si>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</si>
  <si>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</si>
  <si>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</si>
  <si>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</si>
  <si>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</si>
  <si>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</si>
  <si>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</si>
  <si>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</si>
  <si>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</si>
  <si>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</si>
  <si>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</si>
  <si>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</si>
  <si>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</si>
  <si>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</si>
  <si>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</si>
  <si>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</si>
  <si>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</si>
  <si>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</si>
  <si>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</si>
  <si>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</si>
  <si>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</si>
  <si>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</si>
  <si>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</si>
  <si>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</si>
  <si>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</si>
  <si>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</si>
  <si>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</si>
  <si>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</si>
  <si>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</si>
  <si>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</si>
  <si>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</si>
  <si>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</si>
  <si>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</si>
  <si>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</si>
  <si>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</si>
  <si>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</si>
  <si>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</si>
  <si>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</si>
  <si>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</si>
  <si>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</si>
  <si>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</si>
  <si>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</si>
  <si>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</si>
  <si>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</si>
  <si>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</si>
  <si>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</si>
  <si>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</si>
  <si>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</si>
  <si>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</si>
  <si>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</si>
  <si>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</si>
  <si>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</si>
  <si>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</si>
  <si>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</si>
  <si>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</si>
  <si>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</si>
  <si>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</si>
  <si>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</si>
  <si>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</si>
  <si>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</si>
  <si>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</si>
  <si>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</si>
  <si>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</si>
  <si>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</si>
  <si>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</si>
  <si>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</si>
  <si>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</si>
  <si>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</si>
  <si>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</si>
  <si>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</si>
  <si>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</si>
  <si>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</si>
  <si>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</si>
  <si>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</si>
  <si>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</si>
  <si>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</si>
  <si>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</si>
  <si>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</si>
  <si>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</si>
  <si>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</si>
  <si>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</si>
  <si>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</si>
  <si>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</si>
  <si>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</si>
  <si>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</si>
  <si>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</si>
  <si>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</si>
  <si>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</si>
  <si>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</si>
  <si>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</si>
  <si>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</si>
  <si>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</si>
  <si>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</si>
  <si>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</si>
  <si>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</si>
  <si>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</si>
  <si>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</si>
  <si>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</si>
  <si>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</si>
  <si>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</si>
  <si>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</si>
  <si>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</si>
  <si>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</si>
  <si>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</si>
  <si>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</si>
  <si>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</si>
  <si>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</si>
  <si>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</si>
  <si>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</si>
  <si>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</si>
  <si>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</si>
  <si>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</si>
  <si>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</si>
  <si>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</si>
  <si>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</si>
  <si>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</si>
  <si>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</si>
  <si>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</si>
  <si>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</si>
  <si>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</si>
  <si>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</si>
  <si>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</si>
  <si>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</si>
  <si>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</si>
  <si>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</si>
  <si>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</si>
  <si>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</si>
  <si>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</si>
  <si>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</si>
  <si>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</si>
  <si>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</si>
  <si>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</si>
  <si>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</si>
  <si>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</si>
  <si>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</si>
  <si>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</si>
  <si>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</si>
  <si>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</si>
  <si>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</si>
  <si>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</si>
  <si>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</si>
  <si>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</si>
  <si>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</si>
  <si>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</si>
  <si>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</si>
  <si>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</si>
  <si>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</si>
  <si>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</si>
  <si>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</si>
  <si>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</si>
  <si>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</si>
  <si>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</si>
  <si>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</si>
  <si>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</si>
  <si>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</si>
  <si>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</si>
  <si>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</si>
  <si>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</si>
  <si>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</si>
  <si>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</si>
  <si>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</si>
  <si>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</si>
  <si>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</si>
  <si>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</si>
  <si>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</si>
  <si>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</si>
  <si>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</si>
  <si>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</si>
  <si>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</si>
  <si>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</si>
  <si>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</si>
  <si>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</si>
  <si>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</si>
  <si>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</si>
  <si>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</si>
  <si>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</si>
  <si>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</si>
  <si>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</si>
  <si>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</si>
  <si>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</si>
  <si>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</si>
  <si>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</si>
  <si>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</si>
  <si>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</si>
  <si>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</si>
  <si>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</si>
  <si>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</si>
  <si>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</si>
  <si>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</si>
  <si>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</si>
  <si>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</si>
  <si>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</si>
  <si>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</si>
  <si>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</si>
  <si>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</si>
  <si>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</si>
  <si>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</si>
  <si>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</si>
  <si>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</si>
  <si>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</si>
  <si>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</si>
  <si>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</si>
  <si>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</si>
  <si>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</si>
  <si>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</si>
  <si>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</si>
  <si>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</si>
  <si>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</si>
  <si>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</si>
  <si>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</si>
  <si>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</si>
  <si>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</si>
  <si>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</si>
  <si>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</si>
  <si>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</si>
  <si>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</si>
  <si>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</si>
  <si>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</si>
  <si>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</si>
  <si>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</si>
  <si>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</si>
  <si>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</si>
  <si>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</si>
  <si>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</si>
  <si>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</si>
  <si>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</si>
  <si>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</si>
  <si>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</si>
  <si>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</si>
  <si>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</si>
  <si>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</si>
  <si>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</si>
  <si>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</si>
  <si>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</si>
  <si>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</si>
  <si>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</si>
  <si>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</si>
  <si>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</si>
  <si>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</si>
  <si>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</si>
  <si>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</si>
  <si>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</si>
  <si>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</si>
  <si>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</si>
  <si>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</si>
  <si>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</si>
  <si>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</si>
  <si>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</si>
  <si>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</si>
  <si>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</si>
  <si>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</si>
  <si>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</si>
  <si>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</si>
  <si>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</si>
  <si>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</si>
  <si>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</si>
  <si>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</si>
  <si>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</si>
  <si>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</si>
  <si>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</si>
  <si>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</si>
  <si>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</si>
  <si>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</si>
  <si>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</si>
  <si>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</si>
  <si>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</si>
  <si>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</si>
  <si>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</si>
  <si>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</si>
  <si>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</si>
  <si>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</si>
  <si>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</si>
  <si>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</si>
  <si>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</si>
  <si>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</si>
  <si>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</si>
  <si>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</si>
  <si>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</si>
  <si>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</si>
  <si>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</si>
  <si>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</si>
  <si>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</si>
  <si>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</si>
  <si>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</si>
  <si>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</si>
  <si>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</si>
  <si>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</si>
  <si>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</si>
  <si>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</si>
  <si>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</si>
  <si>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</si>
  <si>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</si>
  <si>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</si>
  <si>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</si>
  <si>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</si>
  <si>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</si>
  <si>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</si>
  <si>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</si>
  <si>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</si>
  <si>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</si>
  <si>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</si>
  <si>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</si>
  <si>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</si>
  <si>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</si>
  <si>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</si>
  <si>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</si>
  <si>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</si>
  <si>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</si>
  <si>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</si>
  <si>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</si>
  <si>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</si>
  <si>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</si>
  <si>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</si>
  <si>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</si>
  <si>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</si>
  <si>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</si>
  <si>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</si>
  <si>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</si>
  <si>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</si>
  <si>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</si>
  <si>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</si>
  <si>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</si>
  <si>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</si>
  <si>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</si>
  <si>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</si>
  <si>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</si>
  <si>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</si>
  <si>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</si>
  <si>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</si>
  <si>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</si>
  <si>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</si>
  <si>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</si>
  <si>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</si>
  <si>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</si>
  <si>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</si>
  <si>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</si>
  <si>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</si>
  <si>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</si>
  <si>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</si>
  <si>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</si>
  <si>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</si>
  <si>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</si>
  <si>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</si>
  <si>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</si>
  <si>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</si>
  <si>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</si>
  <si>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</si>
  <si>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</si>
  <si>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</si>
  <si>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</si>
  <si>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</si>
  <si>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</si>
  <si>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</si>
  <si>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</si>
  <si>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</si>
  <si>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</si>
  <si>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</si>
  <si>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</si>
  <si>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</si>
  <si>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</si>
  <si>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</si>
  <si>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</si>
  <si>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</si>
  <si>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</si>
  <si>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</si>
  <si>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</si>
  <si>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</si>
  <si>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</si>
  <si>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</si>
  <si>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</si>
  <si>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</si>
  <si>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</si>
  <si>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</si>
  <si>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</si>
  <si>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</si>
  <si>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</si>
  <si>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</si>
  <si>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</si>
  <si>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</si>
  <si>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</si>
  <si>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</si>
  <si>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</si>
  <si>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</si>
  <si>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</si>
  <si>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</si>
  <si>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</si>
  <si>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</si>
  <si>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</si>
  <si>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</si>
  <si>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</si>
  <si>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</si>
  <si>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</si>
  <si>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</si>
  <si>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</si>
  <si>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</si>
  <si>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</si>
  <si>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</si>
  <si>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</si>
  <si>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</si>
  <si>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</si>
  <si>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</si>
  <si>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</si>
  <si>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</si>
  <si>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</si>
  <si>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</si>
  <si>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</si>
  <si>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</si>
  <si>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</si>
  <si>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</si>
  <si>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</si>
  <si>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</si>
  <si>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</si>
  <si>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</si>
  <si>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</si>
  <si>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</si>
  <si>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</si>
  <si>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</si>
  <si>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</si>
  <si>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</si>
  <si>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</si>
  <si>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</si>
  <si>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</si>
  <si>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</si>
  <si>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</si>
  <si>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</si>
  <si>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</si>
  <si>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</si>
  <si>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</si>
  <si>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</si>
  <si>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</si>
  <si>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</si>
  <si>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</si>
  <si>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</si>
  <si>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</si>
  <si>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</si>
  <si>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</si>
  <si>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</si>
  <si>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</si>
  <si>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</si>
  <si>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</si>
  <si>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</si>
  <si>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</si>
  <si>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</si>
  <si>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</si>
  <si>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</si>
  <si>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</si>
  <si>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</si>
  <si>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</si>
  <si>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</si>
  <si>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</si>
  <si>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</si>
  <si>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</si>
  <si>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</si>
  <si>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</si>
  <si>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</si>
  <si>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</si>
  <si>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</si>
  <si>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</si>
  <si>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</si>
  <si>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</si>
  <si>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</si>
  <si>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</si>
  <si>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</si>
  <si>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</si>
  <si>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</si>
  <si>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</si>
  <si>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</si>
  <si>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</si>
  <si>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</si>
  <si>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</si>
  <si>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</si>
  <si>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</si>
  <si>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</si>
  <si>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</si>
  <si>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</si>
  <si>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</si>
  <si>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</si>
  <si>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</si>
  <si>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</si>
  <si>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</si>
  <si>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</si>
  <si>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</si>
  <si>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</si>
  <si>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</si>
  <si>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</si>
  <si>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</si>
  <si>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</si>
  <si>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</si>
  <si>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</si>
  <si>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</si>
  <si>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</si>
  <si>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</si>
  <si>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</si>
  <si>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</si>
  <si>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</si>
  <si>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</si>
  <si>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</si>
  <si>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</si>
  <si>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</si>
  <si>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</si>
  <si>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</si>
  <si>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</si>
  <si>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</si>
  <si>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</si>
  <si>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</si>
  <si>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</si>
  <si>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</si>
  <si>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</si>
  <si>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</si>
  <si>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</si>
  <si>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</si>
  <si>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</si>
  <si>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</si>
  <si>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</si>
  <si>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</si>
  <si>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</si>
  <si>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</si>
  <si>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</si>
  <si>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</si>
  <si>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</si>
  <si>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</si>
  <si>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</si>
  <si>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</si>
  <si>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</si>
  <si>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</si>
  <si>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</si>
  <si>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</si>
  <si>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</si>
  <si>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</si>
  <si>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</si>
  <si>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</si>
  <si>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</si>
  <si>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</si>
  <si>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</si>
  <si>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</si>
  <si>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</si>
  <si>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</si>
  <si>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</si>
  <si>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</si>
  <si>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</si>
  <si>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</si>
  <si>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</si>
  <si>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</si>
  <si>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</si>
  <si>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</si>
  <si>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</si>
  <si>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</si>
  <si>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</si>
  <si>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</si>
  <si>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</si>
  <si>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</si>
  <si>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</si>
  <si>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</si>
  <si>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</si>
  <si>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</si>
  <si>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</si>
  <si>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</si>
  <si>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</si>
  <si>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</si>
  <si>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</si>
  <si>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</si>
  <si>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</si>
  <si>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</si>
  <si>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</si>
  <si>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</si>
  <si>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</si>
  <si>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</si>
  <si>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</si>
  <si>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</si>
  <si>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</si>
  <si>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</si>
  <si>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</si>
  <si>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</si>
  <si>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</si>
  <si>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</si>
  <si>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</si>
  <si>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</si>
  <si>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</si>
  <si>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</si>
  <si>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</si>
  <si>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</si>
  <si>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</si>
  <si>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</si>
  <si>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</si>
  <si>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</si>
  <si>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</si>
  <si>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</si>
  <si>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</si>
  <si>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</si>
  <si>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</si>
  <si>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</si>
  <si>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</si>
  <si>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</si>
  <si>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</si>
  <si>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</si>
  <si>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</si>
  <si>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</si>
  <si>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</si>
  <si>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</si>
  <si>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</si>
  <si>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</si>
  <si>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</si>
  <si>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</si>
  <si>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</si>
  <si>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</si>
  <si>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</si>
  <si>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</si>
  <si>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</si>
  <si>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</si>
  <si>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</si>
  <si>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</si>
  <si>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</si>
  <si>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</si>
  <si>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</si>
  <si>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</si>
  <si>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</si>
  <si>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</si>
  <si>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</si>
  <si>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</si>
  <si>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</si>
  <si>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</si>
  <si>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</si>
  <si>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</si>
  <si>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</si>
  <si>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</si>
  <si>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</si>
  <si>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</si>
  <si>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</si>
  <si>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</si>
  <si>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</si>
  <si>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</si>
  <si>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</si>
  <si>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</si>
  <si>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</si>
  <si>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</si>
  <si>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</si>
  <si>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</si>
  <si>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</si>
  <si>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</si>
  <si>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</si>
  <si>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</si>
  <si>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</si>
  <si>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</si>
  <si>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</si>
  <si>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</si>
  <si>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</si>
  <si>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</si>
  <si>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</si>
  <si>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</si>
  <si>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</si>
  <si>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</si>
  <si>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</si>
  <si>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</si>
  <si>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</si>
  <si>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</si>
  <si>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</si>
  <si>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</si>
  <si>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</si>
  <si>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</si>
  <si>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</si>
  <si>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</si>
  <si>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</si>
  <si>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</si>
  <si>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</si>
  <si>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</si>
  <si>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</si>
  <si>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</si>
  <si>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</si>
  <si>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</si>
  <si>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</si>
  <si>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</si>
  <si>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</si>
  <si>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</si>
  <si>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</si>
  <si>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</si>
  <si>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</si>
  <si>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</si>
  <si>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</si>
  <si>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</si>
  <si>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</si>
  <si>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</si>
  <si>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</si>
  <si>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</si>
  <si>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</si>
  <si>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</si>
  <si>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</si>
  <si>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</si>
  <si>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</si>
  <si>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</si>
  <si>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</si>
  <si>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</si>
  <si>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</si>
  <si>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</si>
  <si>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</si>
  <si>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</si>
  <si>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</si>
  <si>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</si>
  <si>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</si>
  <si>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</si>
  <si>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</si>
  <si>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</si>
  <si>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</si>
  <si>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</si>
  <si>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</si>
  <si>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</si>
  <si>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</si>
  <si>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</si>
  <si>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</si>
  <si>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</si>
  <si>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</si>
  <si>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</si>
  <si>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</si>
  <si>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</si>
  <si>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</si>
  <si>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</si>
  <si>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</si>
  <si>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</si>
  <si>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</si>
  <si>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</si>
  <si>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</si>
  <si>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</si>
  <si>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</si>
  <si>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</si>
  <si>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</si>
  <si>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</si>
  <si>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</si>
  <si>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</si>
  <si>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</si>
  <si>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</si>
  <si>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</si>
  <si>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</si>
  <si>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</si>
  <si>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</si>
  <si>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</si>
  <si>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</si>
  <si>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</si>
  <si>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</si>
  <si>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</si>
  <si>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</si>
  <si>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</si>
  <si>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</si>
  <si>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</si>
  <si>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</si>
  <si>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</si>
  <si>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</si>
  <si>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</si>
  <si>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</si>
  <si>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</si>
  <si>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</si>
  <si>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</si>
  <si>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</si>
  <si>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</si>
  <si>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</si>
  <si>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</si>
  <si>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</si>
  <si>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</si>
  <si>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</si>
  <si>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</si>
  <si>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</si>
  <si>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</si>
  <si>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</si>
  <si>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</si>
  <si>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</si>
  <si>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</si>
  <si>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</si>
  <si>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</si>
  <si>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</si>
  <si>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</si>
  <si>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</si>
  <si>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</si>
  <si>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</si>
  <si>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</si>
  <si>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</si>
  <si>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</si>
  <si>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</si>
  <si>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</si>
  <si>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</si>
  <si>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</si>
  <si>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</si>
  <si>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</si>
  <si>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</si>
  <si>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</si>
  <si>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</si>
  <si>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</si>
  <si>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</si>
  <si>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</si>
  <si>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</si>
  <si>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</si>
  <si>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</si>
  <si>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</si>
  <si>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</si>
  <si>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</si>
  <si>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</si>
  <si>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</si>
  <si>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</si>
  <si>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</si>
  <si>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</si>
  <si>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</si>
  <si>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</si>
  <si>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</si>
  <si>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</si>
  <si>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</si>
  <si>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</si>
  <si>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</si>
  <si>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</si>
  <si>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</si>
  <si>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</si>
  <si>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</si>
  <si>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</si>
  <si>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</si>
  <si>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</si>
  <si>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</si>
  <si>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</si>
  <si>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</si>
  <si>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</si>
  <si>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</si>
  <si>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</si>
  <si>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</si>
  <si>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</si>
  <si>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</si>
  <si>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</si>
  <si>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</si>
  <si>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</si>
  <si>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</si>
  <si>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</si>
  <si>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</si>
  <si>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</si>
  <si>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</si>
  <si>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</si>
  <si>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</si>
  <si>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</si>
  <si>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</si>
  <si>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</si>
  <si>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</si>
  <si>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</si>
  <si>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</si>
  <si>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</si>
  <si>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</si>
  <si>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</si>
  <si>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</si>
  <si>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</si>
  <si>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</si>
  <si>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</si>
  <si>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</si>
  <si>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</si>
  <si>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</si>
  <si>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</si>
  <si>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</si>
  <si>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</si>
  <si>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</si>
  <si>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</si>
  <si>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</si>
  <si>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</si>
  <si>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</si>
  <si>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</si>
  <si>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</si>
  <si>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</si>
  <si>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</si>
  <si>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</si>
  <si>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</si>
  <si>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</si>
  <si>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</si>
  <si>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</si>
  <si>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</si>
  <si>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</si>
  <si>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</si>
  <si>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</si>
  <si>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</si>
  <si>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</si>
  <si>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</si>
  <si>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</si>
  <si>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</si>
  <si>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</si>
  <si>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</si>
  <si>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</si>
  <si>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</si>
  <si>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</si>
  <si>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</si>
  <si>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</si>
  <si>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</si>
  <si>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</si>
  <si>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</si>
  <si>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</si>
  <si>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</si>
  <si>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</si>
  <si>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</si>
  <si>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</si>
  <si>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</si>
  <si>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</si>
  <si>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</si>
  <si>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</si>
  <si>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</si>
  <si>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</si>
  <si>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</si>
  <si>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</si>
  <si>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</si>
  <si>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</si>
  <si>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</si>
  <si>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</si>
  <si>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</si>
  <si>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</si>
  <si>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</si>
  <si>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</si>
  <si>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</si>
  <si>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</si>
  <si>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</si>
  <si>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</si>
  <si>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</si>
  <si>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</si>
  <si>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</si>
  <si>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</si>
  <si>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</si>
  <si>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</si>
  <si>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</si>
  <si>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</si>
  <si>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</si>
  <si>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</si>
  <si>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</si>
  <si>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</si>
  <si>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</si>
  <si>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</si>
  <si>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</si>
  <si>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</si>
  <si>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</si>
  <si>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</si>
  <si>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</si>
  <si>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</si>
  <si>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</si>
  <si>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</si>
  <si>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</si>
  <si>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</si>
  <si>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</si>
  <si>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</si>
  <si>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</si>
  <si>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</si>
  <si>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</si>
  <si>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</si>
  <si>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</si>
  <si>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</si>
  <si>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</si>
  <si>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</si>
  <si>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</si>
  <si>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</si>
  <si>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</si>
  <si>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</si>
  <si>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</si>
  <si>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</si>
  <si>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</si>
  <si>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</si>
  <si>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</si>
  <si>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</si>
  <si>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</si>
  <si>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</si>
  <si>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</si>
  <si>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</si>
  <si>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</si>
  <si>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</si>
  <si>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</si>
  <si>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</si>
  <si>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</si>
  <si>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</si>
  <si>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</si>
  <si>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</si>
  <si>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</si>
  <si>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</si>
  <si>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</si>
  <si>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</si>
  <si>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</si>
  <si>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</si>
  <si>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</si>
  <si>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</si>
  <si>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</si>
  <si>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</si>
  <si>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</si>
  <si>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</si>
  <si>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</si>
  <si>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</si>
  <si>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</si>
  <si>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</si>
  <si>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</si>
  <si>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</si>
  <si>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</si>
  <si>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</si>
  <si>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</si>
  <si>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</si>
  <si>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</si>
  <si>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</si>
  <si>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</si>
  <si>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</si>
  <si>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</si>
  <si>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</si>
  <si>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</si>
  <si>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</si>
  <si>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</si>
  <si>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</si>
  <si>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</si>
  <si>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</si>
  <si>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</si>
  <si>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</si>
  <si>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</si>
  <si>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</si>
  <si>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</si>
  <si>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</si>
  <si>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</si>
  <si>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</si>
  <si>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</si>
  <si>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</si>
  <si>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</si>
  <si>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</si>
  <si>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</si>
  <si>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</si>
  <si>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</si>
  <si>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</si>
  <si>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</si>
  <si>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</si>
  <si>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</si>
  <si>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</si>
  <si>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</si>
  <si>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</si>
  <si>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</si>
  <si>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</si>
  <si>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</si>
  <si>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</si>
  <si>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</si>
  <si>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</si>
  <si>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</si>
  <si>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</si>
  <si>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</si>
  <si>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</si>
  <si>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</si>
  <si>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</si>
  <si>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</si>
  <si>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</si>
  <si>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</si>
  <si>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</si>
  <si>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</si>
  <si>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</si>
  <si>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</si>
  <si>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</si>
  <si>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</si>
  <si>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</si>
  <si>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</si>
  <si>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</si>
  <si>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</si>
  <si>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</si>
  <si>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</si>
  <si>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</si>
  <si>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</si>
  <si>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</si>
  <si>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</si>
  <si>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</si>
  <si>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</si>
  <si>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</si>
  <si>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</si>
  <si>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</si>
  <si>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</si>
  <si>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</si>
  <si>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</si>
  <si>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</si>
  <si>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</si>
  <si>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</si>
  <si>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</si>
  <si>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</si>
  <si>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</si>
  <si>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</si>
  <si>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</si>
  <si>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</si>
  <si>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</si>
  <si>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</si>
  <si>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</si>
  <si>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</si>
  <si>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</si>
  <si>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</si>
  <si>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</si>
  <si>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</si>
  <si>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</si>
  <si>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</si>
  <si>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</si>
  <si>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</si>
  <si>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</si>
  <si>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</si>
  <si>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</si>
  <si>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</si>
  <si>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</si>
  <si>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</si>
  <si>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</si>
  <si>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</si>
  <si>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</si>
  <si>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</si>
  <si>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</si>
  <si>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</si>
  <si>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</si>
  <si>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</si>
  <si>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</si>
  <si>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</si>
  <si>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</si>
  <si>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</si>
  <si>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</si>
  <si>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</si>
  <si>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</si>
  <si>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</si>
  <si>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</si>
  <si>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</si>
  <si>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</si>
  <si>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</si>
  <si>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</si>
  <si>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</si>
  <si>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</si>
  <si>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</si>
  <si>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</si>
  <si>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</si>
  <si>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</si>
  <si>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</si>
  <si>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</si>
  <si>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</si>
  <si>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</si>
  <si>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</si>
  <si>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</si>
  <si>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</si>
  <si>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</si>
  <si>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</si>
  <si>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</si>
  <si>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</si>
  <si>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</si>
  <si>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</si>
  <si>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</si>
  <si>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</si>
  <si>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</si>
  <si>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</si>
  <si>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</si>
  <si>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</si>
  <si>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</si>
  <si>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</si>
  <si>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</si>
  <si>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</si>
  <si>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</si>
  <si>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</si>
  <si>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</si>
  <si>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</si>
  <si>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</si>
  <si>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</si>
  <si>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</si>
  <si>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</si>
  <si>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</si>
  <si>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</si>
  <si>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</si>
  <si>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</si>
  <si>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</si>
  <si>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</si>
  <si>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</si>
  <si>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</si>
  <si>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</si>
  <si>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</si>
  <si>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</si>
  <si>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</si>
  <si>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</si>
  <si>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</si>
  <si>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</si>
  <si>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</si>
  <si>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</si>
  <si>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</si>
  <si>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</si>
  <si>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</si>
  <si>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</si>
  <si>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</si>
  <si>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</si>
  <si>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</si>
  <si>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</si>
  <si>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</si>
  <si>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</si>
  <si>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</si>
  <si>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</si>
  <si>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</si>
  <si>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</si>
  <si>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</si>
  <si>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</si>
  <si>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</si>
  <si>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</si>
  <si>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</si>
  <si>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</si>
  <si>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</si>
  <si>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</si>
  <si>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</si>
  <si>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</si>
  <si>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</si>
  <si>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</si>
  <si>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</si>
  <si>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</si>
  <si>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</si>
  <si>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</si>
  <si>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</si>
  <si>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</si>
  <si>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</si>
  <si>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</si>
  <si>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</si>
  <si>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</si>
  <si>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</si>
  <si>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</si>
  <si>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</si>
  <si>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</si>
  <si>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</si>
  <si>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</si>
  <si>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</si>
  <si>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</si>
  <si>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</si>
  <si>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</si>
  <si>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</si>
  <si>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</si>
  <si>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</si>
  <si>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</si>
  <si>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</si>
  <si>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</si>
  <si>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</si>
  <si>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</si>
  <si>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</si>
  <si>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</si>
  <si>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</si>
  <si>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</si>
  <si>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</si>
  <si>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</si>
  <si>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</si>
  <si>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</si>
  <si>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</si>
  <si>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</si>
  <si>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</si>
  <si>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</si>
  <si>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</si>
  <si>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</si>
  <si>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</si>
  <si>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</si>
  <si>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</si>
  <si>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</si>
  <si>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</si>
  <si>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</si>
  <si>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</si>
  <si>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</si>
  <si>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</si>
  <si>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</si>
  <si>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</si>
  <si>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</si>
  <si>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</si>
  <si>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</si>
  <si>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</si>
  <si>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</si>
  <si>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</si>
  <si>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</si>
  <si>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</si>
  <si>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</si>
  <si>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</si>
  <si>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</si>
  <si>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</si>
  <si>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</si>
  <si>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</si>
  <si>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</si>
  <si>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</si>
  <si>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</si>
  <si>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</si>
  <si>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</si>
  <si>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</si>
  <si>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</si>
  <si>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</si>
  <si>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</si>
  <si>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</si>
  <si>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</si>
  <si>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</si>
  <si>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</si>
  <si>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</si>
  <si>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</si>
  <si>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</si>
  <si>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</si>
  <si>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</si>
  <si>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</si>
  <si>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</si>
  <si>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</si>
  <si>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</si>
  <si>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</si>
  <si>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</si>
  <si>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</si>
  <si>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</si>
  <si>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</si>
  <si>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</si>
  <si>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</si>
  <si>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</si>
  <si>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</si>
  <si>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</si>
  <si>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</si>
  <si>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</si>
  <si>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</si>
  <si>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</si>
  <si>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</si>
  <si>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</si>
  <si>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</si>
  <si>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</si>
  <si>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</si>
  <si>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</si>
  <si>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</si>
  <si>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</si>
  <si>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</si>
  <si>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</si>
  <si>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</si>
  <si>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</si>
  <si>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</si>
  <si>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</si>
  <si>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</si>
  <si>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</si>
  <si>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</si>
  <si>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</si>
  <si>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</si>
  <si>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</si>
  <si>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</si>
  <si>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</si>
  <si>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</si>
  <si>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</si>
  <si>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</si>
  <si>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</si>
  <si>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</si>
  <si>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</si>
  <si>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</si>
  <si>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</si>
  <si>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</si>
  <si>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</si>
  <si>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</si>
  <si>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</si>
  <si>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</si>
  <si>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</si>
  <si>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</si>
  <si>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</si>
  <si>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</si>
  <si>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</si>
  <si>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</si>
  <si>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</si>
  <si>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</si>
  <si>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</si>
  <si>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</si>
  <si>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</si>
  <si>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</si>
  <si>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</si>
  <si>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</si>
  <si>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</si>
  <si>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</si>
  <si>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</si>
  <si>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</si>
  <si>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</si>
  <si>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</si>
  <si>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</si>
  <si>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</si>
  <si>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</si>
  <si>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</si>
  <si>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</si>
  <si>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</si>
  <si>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</si>
  <si>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</si>
  <si>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</si>
  <si>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</si>
  <si>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</si>
  <si>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</si>
  <si>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</si>
  <si>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</si>
  <si>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</si>
  <si>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</si>
  <si>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</si>
  <si>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</si>
  <si>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</si>
  <si>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</si>
  <si>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</si>
  <si>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</si>
  <si>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</si>
  <si>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</si>
  <si>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</si>
  <si>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</si>
  <si>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</si>
  <si>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</si>
  <si>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</si>
  <si>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</si>
  <si>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</si>
  <si>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</si>
  <si>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</si>
  <si>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</si>
  <si>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</si>
  <si>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</si>
  <si>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</si>
  <si>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</si>
  <si>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</si>
  <si>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</si>
  <si>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</si>
  <si>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</si>
  <si>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</si>
  <si>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</si>
  <si>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</si>
  <si>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</si>
  <si>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</si>
  <si>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</si>
  <si>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</si>
  <si>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</si>
  <si>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</si>
  <si>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</si>
  <si>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</si>
  <si>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</si>
  <si>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</si>
  <si>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</si>
  <si>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</si>
  <si>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</si>
  <si>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</si>
  <si>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</si>
  <si>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</si>
  <si>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</si>
  <si>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</si>
  <si>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</si>
  <si>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</si>
  <si>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</si>
  <si>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</si>
  <si>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</si>
  <si>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</si>
  <si>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</si>
  <si>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</si>
  <si>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</si>
  <si>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</si>
  <si>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</si>
  <si>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</si>
  <si>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</si>
  <si>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</si>
  <si>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</si>
  <si>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</si>
  <si>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</si>
  <si>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</si>
  <si>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</si>
  <si>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</si>
  <si>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</si>
  <si>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</si>
  <si>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</si>
  <si>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</si>
  <si>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</si>
  <si>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</si>
  <si>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</si>
  <si>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</si>
  <si>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</si>
  <si>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</si>
  <si>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</si>
  <si>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</si>
  <si>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</si>
  <si>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</si>
  <si>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</si>
  <si>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</si>
  <si>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</si>
  <si>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</si>
  <si>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</si>
  <si>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</si>
  <si>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</si>
  <si>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</si>
  <si>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</si>
  <si>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</si>
  <si>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</si>
  <si>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</si>
  <si>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</si>
  <si>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</si>
  <si>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</si>
  <si>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</si>
  <si>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</si>
  <si>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</si>
  <si>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</si>
  <si>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</si>
  <si>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</si>
  <si>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</si>
  <si>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</si>
  <si>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</si>
  <si>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</si>
  <si>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</si>
  <si>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</si>
  <si>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</si>
  <si>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</si>
  <si>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</si>
  <si>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</si>
  <si>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</si>
  <si>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</si>
  <si>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</si>
  <si>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</si>
  <si>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</si>
  <si>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</si>
  <si>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</si>
  <si>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</si>
  <si>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</si>
  <si>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</si>
  <si>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</si>
  <si>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</si>
  <si>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</si>
  <si>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</si>
  <si>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</si>
  <si>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</si>
  <si>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</si>
  <si>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</si>
  <si>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</si>
  <si>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</si>
  <si>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</si>
  <si>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</si>
  <si>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</si>
  <si>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</si>
  <si>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</si>
  <si>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</si>
  <si>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</si>
  <si>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</si>
  <si>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</si>
  <si>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</si>
  <si>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</si>
  <si>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</si>
  <si>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</si>
  <si>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</si>
  <si>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</si>
  <si>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</si>
  <si>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</si>
  <si>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</si>
  <si>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</si>
  <si>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</si>
  <si>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</si>
  <si>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</si>
  <si>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</si>
  <si>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</si>
  <si>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</si>
  <si>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</si>
  <si>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</si>
  <si>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</si>
  <si>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</si>
  <si>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</si>
  <si>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</si>
  <si>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</si>
  <si>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</si>
  <si>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</si>
  <si>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</si>
  <si>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</si>
  <si>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</si>
  <si>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</si>
  <si>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</si>
  <si>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</si>
  <si>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</si>
  <si>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</si>
  <si>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</si>
  <si>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</si>
  <si>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</si>
  <si>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</si>
  <si>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</si>
  <si>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</si>
  <si>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</si>
  <si>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</si>
  <si>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</si>
  <si>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</si>
  <si>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</si>
  <si>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</si>
  <si>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</si>
  <si>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</si>
  <si>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</si>
  <si>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</si>
  <si>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</si>
  <si>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</si>
  <si>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</si>
  <si>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</si>
  <si>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</si>
  <si>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</si>
  <si>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</si>
  <si>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</si>
  <si>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</si>
  <si>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</si>
  <si>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</si>
  <si>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</si>
  <si>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</si>
  <si>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</si>
  <si>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</si>
  <si>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</si>
  <si>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</si>
  <si>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</si>
  <si>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</si>
  <si>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</si>
  <si>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</si>
  <si>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</si>
  <si>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</si>
  <si>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</si>
  <si>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</si>
  <si>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</si>
  <si>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</si>
  <si>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</si>
  <si>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</si>
  <si>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</si>
  <si>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</si>
  <si>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</si>
  <si>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</si>
  <si>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</si>
  <si>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</si>
  <si>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</si>
  <si>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</si>
  <si>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</si>
  <si>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</si>
  <si>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</si>
  <si>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</si>
  <si>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</si>
  <si>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</si>
  <si>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</si>
  <si>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</si>
  <si>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</si>
  <si>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</si>
  <si>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</si>
  <si>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</si>
  <si>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</si>
  <si>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</si>
  <si>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</si>
  <si>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</si>
  <si>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</si>
  <si>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</si>
  <si>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</si>
  <si>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</si>
  <si>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</si>
  <si>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</si>
  <si>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</si>
  <si>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</si>
  <si>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</si>
  <si>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</si>
  <si>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</si>
  <si>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</si>
  <si>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</si>
  <si>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</si>
  <si>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</si>
  <si>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</si>
  <si>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</si>
  <si>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</si>
  <si>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</si>
  <si>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</si>
  <si>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</si>
  <si>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</si>
  <si>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</si>
  <si>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</si>
  <si>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</si>
  <si>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</si>
  <si>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</si>
  <si>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</si>
  <si>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</si>
  <si>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</si>
  <si>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</si>
  <si>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</si>
  <si>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</si>
  <si>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</si>
  <si>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</si>
  <si>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</si>
  <si>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</si>
  <si>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</si>
  <si>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</si>
  <si>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</si>
  <si>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</si>
  <si>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</si>
  <si>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</si>
  <si>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</si>
  <si>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</si>
  <si>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</si>
  <si>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</si>
  <si>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</si>
  <si>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</si>
  <si>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</si>
  <si>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</si>
  <si>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</si>
  <si>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</si>
  <si>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</si>
  <si>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</si>
  <si>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</si>
  <si>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</si>
  <si>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</si>
  <si>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</si>
  <si>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</si>
  <si>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</si>
  <si>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</si>
  <si>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</si>
  <si>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</si>
  <si>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</si>
  <si>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</si>
  <si>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</si>
  <si>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</si>
  <si>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</si>
  <si>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</si>
  <si>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</si>
  <si>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</si>
  <si>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</si>
  <si>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</si>
  <si>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</si>
  <si>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</si>
  <si>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</si>
  <si>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</si>
  <si>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</si>
  <si>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</si>
  <si>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</si>
  <si>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</si>
  <si>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</si>
  <si>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</si>
  <si>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</si>
  <si>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</si>
  <si>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</si>
  <si>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</si>
  <si>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</si>
  <si>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</si>
  <si>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</si>
  <si>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</si>
  <si>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</si>
  <si>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</si>
  <si>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</si>
  <si>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</si>
  <si>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</si>
  <si>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</si>
  <si>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</si>
  <si>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</si>
  <si>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</si>
  <si>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</si>
  <si>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</si>
  <si>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</si>
  <si>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</si>
  <si>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</si>
  <si>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</si>
  <si>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</si>
  <si>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</si>
  <si>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</si>
  <si>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</si>
  <si>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</si>
  <si>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</si>
  <si>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</si>
  <si>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</si>
  <si>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</si>
  <si>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</si>
  <si>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</si>
  <si>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</si>
  <si>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</si>
  <si>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</si>
  <si>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</si>
  <si>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</si>
  <si>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</si>
  <si>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</si>
  <si>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</si>
  <si>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</si>
  <si>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</si>
  <si>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</si>
  <si>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</si>
  <si>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</si>
  <si>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</si>
  <si>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</si>
  <si>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</si>
  <si>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</si>
  <si>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</si>
  <si>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</si>
  <si>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</si>
  <si>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</si>
  <si>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</si>
  <si>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</si>
  <si>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</si>
  <si>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</si>
  <si>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</si>
  <si>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</si>
  <si>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</si>
  <si>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</si>
  <si>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</si>
  <si>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</si>
  <si>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</si>
  <si>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</si>
  <si>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</si>
  <si>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</si>
  <si>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</si>
  <si>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</si>
  <si>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</si>
  <si>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</si>
  <si>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</si>
  <si>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</si>
  <si>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</si>
  <si>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</si>
  <si>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</si>
  <si>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</si>
  <si>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</si>
  <si>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</si>
  <si>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</si>
  <si>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</si>
  <si>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</si>
  <si>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</si>
  <si>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</si>
  <si>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</si>
  <si>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</si>
  <si>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</si>
  <si>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</si>
  <si>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</si>
  <si>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</si>
  <si>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</si>
  <si>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</si>
  <si>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</si>
  <si>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</si>
  <si>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</si>
  <si>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</si>
  <si>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</si>
  <si>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</si>
  <si>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</si>
  <si>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</si>
  <si>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</si>
  <si>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</si>
  <si>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</si>
  <si>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</si>
  <si>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</si>
  <si>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</si>
  <si>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</si>
  <si>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</si>
  <si>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</si>
  <si>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</si>
  <si>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</si>
  <si>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</si>
  <si>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</si>
  <si>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</si>
  <si>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</si>
  <si>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</si>
  <si>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</si>
  <si>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</si>
  <si>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</si>
  <si>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</si>
  <si>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</si>
  <si>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</si>
  <si>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</si>
  <si>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</si>
  <si>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</si>
  <si>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</si>
  <si>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</si>
  <si>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</si>
  <si>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</si>
  <si>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</si>
  <si>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</si>
  <si>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</si>
  <si>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</si>
  <si>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</si>
  <si>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</si>
  <si>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</si>
  <si>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</si>
  <si>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</si>
  <si>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</si>
  <si>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</si>
  <si>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</si>
  <si>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</si>
  <si>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</si>
  <si>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</si>
  <si>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</si>
  <si>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</si>
  <si>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</si>
  <si>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</si>
  <si>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</si>
  <si>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</si>
  <si>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</si>
  <si>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</si>
  <si>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</si>
  <si>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</si>
  <si>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</si>
  <si>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</si>
  <si>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</si>
  <si>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</si>
  <si>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</si>
  <si>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</si>
  <si>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</si>
  <si>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</si>
  <si>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</si>
  <si>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</si>
  <si>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</si>
  <si>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</si>
  <si>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</si>
  <si>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</si>
  <si>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</si>
  <si>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</si>
  <si>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</si>
  <si>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</si>
  <si>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</si>
  <si>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</si>
  <si>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</si>
  <si>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</si>
  <si>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</si>
  <si>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</si>
  <si>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</si>
  <si>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</si>
  <si>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</si>
  <si>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</si>
  <si>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</si>
  <si>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</si>
  <si>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</si>
  <si>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</si>
  <si>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</si>
  <si>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</si>
  <si>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</si>
  <si>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</si>
  <si>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</si>
  <si>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</si>
  <si>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</si>
  <si>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</si>
  <si>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</si>
  <si>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</si>
  <si>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</si>
  <si>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</si>
  <si>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</si>
  <si>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</si>
  <si>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</si>
  <si>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</si>
  <si>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</si>
  <si>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</si>
  <si>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</si>
  <si>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</si>
  <si>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</si>
  <si>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</si>
  <si>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</si>
  <si>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</si>
  <si>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</si>
  <si>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</si>
  <si>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</si>
  <si>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</si>
  <si>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</si>
  <si>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</si>
  <si>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</si>
  <si>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</si>
  <si>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</si>
  <si>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</si>
  <si>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</si>
  <si>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</si>
  <si>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</si>
  <si>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</si>
  <si>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</si>
  <si>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</si>
  <si>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</si>
  <si>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</si>
  <si>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</si>
  <si>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</si>
  <si>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</si>
  <si>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</si>
  <si>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</si>
  <si>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</si>
  <si>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</si>
  <si>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</si>
  <si>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</si>
  <si>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</si>
  <si>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</si>
  <si>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</si>
  <si>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</si>
  <si>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</si>
  <si>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</si>
  <si>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</si>
  <si>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</si>
  <si>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</si>
  <si>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</si>
  <si>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</si>
  <si>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</si>
  <si>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</si>
  <si>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</si>
  <si>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</si>
  <si>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</si>
  <si>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</si>
  <si>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</si>
  <si>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</si>
  <si>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</si>
  <si>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</si>
  <si>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</si>
  <si>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</si>
  <si>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</si>
  <si>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</si>
  <si>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</si>
  <si>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</si>
  <si>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</si>
  <si>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</si>
  <si>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</si>
  <si>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</si>
  <si>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</si>
  <si>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</si>
  <si>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</si>
  <si>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</si>
  <si>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</si>
  <si>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</si>
  <si>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</si>
  <si>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</si>
  <si>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</si>
  <si>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</si>
  <si>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</si>
  <si>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</si>
  <si>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</si>
  <si>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</si>
  <si>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</si>
  <si>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</si>
  <si>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</si>
  <si>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</si>
  <si>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</si>
  <si>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</si>
  <si>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</si>
  <si>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</si>
  <si>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</si>
  <si>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</si>
  <si>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</si>
  <si>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</si>
  <si>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</si>
  <si>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</si>
  <si>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</si>
  <si>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</si>
  <si>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</si>
  <si>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</si>
  <si>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</si>
  <si>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</si>
  <si>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</si>
  <si>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</si>
  <si>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</si>
  <si>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</si>
  <si>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</si>
  <si>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</si>
  <si>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</si>
  <si>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</si>
  <si>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</si>
  <si>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</si>
  <si>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</si>
  <si>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</si>
  <si>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</si>
  <si>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</si>
  <si>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</si>
  <si>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</si>
  <si>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</si>
  <si>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</si>
  <si>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</si>
  <si>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</si>
  <si>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</si>
  <si>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</si>
  <si>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</si>
  <si>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</si>
  <si>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</si>
  <si>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</si>
  <si>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</si>
  <si>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</si>
  <si>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</si>
  <si>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</si>
  <si>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</si>
  <si>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</si>
  <si>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</si>
  <si>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</si>
  <si>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</si>
  <si>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</si>
  <si>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</si>
  <si>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</si>
  <si>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</si>
  <si>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</si>
  <si>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</si>
  <si>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</si>
  <si>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</si>
  <si>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</si>
  <si>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</si>
  <si>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</si>
  <si>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</si>
  <si>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</si>
  <si>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</si>
  <si>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</si>
  <si>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</si>
  <si>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</si>
  <si>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</si>
  <si>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</si>
  <si>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</si>
  <si>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</si>
  <si>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</si>
  <si>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</si>
  <si>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</si>
  <si>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</si>
  <si>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</si>
  <si>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</si>
  <si>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</si>
  <si>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</si>
  <si>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</si>
  <si>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</si>
  <si>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</si>
  <si>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</si>
  <si>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</si>
  <si>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</si>
  <si>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</si>
  <si>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</si>
  <si>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</si>
  <si>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</si>
  <si>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</si>
  <si>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</si>
  <si>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</si>
  <si>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</si>
  <si>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</si>
  <si>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</si>
  <si>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</si>
  <si>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</si>
  <si>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</si>
  <si>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</si>
  <si>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</si>
  <si>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</si>
  <si>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</si>
  <si>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</si>
  <si>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</si>
  <si>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</si>
  <si>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</si>
  <si>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</si>
  <si>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</si>
  <si>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</si>
  <si>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</si>
  <si>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</si>
  <si>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</si>
  <si>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</si>
  <si>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</si>
  <si>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</si>
  <si>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</si>
  <si>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</si>
  <si>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</si>
  <si>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</si>
  <si>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</si>
  <si>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</si>
  <si>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</si>
  <si>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</si>
  <si>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</si>
  <si>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</si>
  <si>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</si>
  <si>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</si>
  <si>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</si>
  <si>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</si>
  <si>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</si>
  <si>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</si>
  <si>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</si>
  <si>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</si>
  <si>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</si>
  <si>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</si>
  <si>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</si>
  <si>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</si>
  <si>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</si>
  <si>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</si>
  <si>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</si>
  <si>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</si>
  <si>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</si>
  <si>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</si>
  <si>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</si>
  <si>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</si>
  <si>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</si>
  <si>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</si>
  <si>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</si>
  <si>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</si>
  <si>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</si>
  <si>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</si>
  <si>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</si>
  <si>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</si>
  <si>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</si>
  <si>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</si>
  <si>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</si>
  <si>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</si>
  <si>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</si>
  <si>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</si>
  <si>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</si>
  <si>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</si>
  <si>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</si>
  <si>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</si>
  <si>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</si>
  <si>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</si>
  <si>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</si>
  <si>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</si>
  <si>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</si>
  <si>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</si>
  <si>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</si>
  <si>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</si>
  <si>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</si>
  <si>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</si>
  <si>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</si>
  <si>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</si>
  <si>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</si>
  <si>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</si>
  <si>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</si>
  <si>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</si>
  <si>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</si>
  <si>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</si>
  <si>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</si>
  <si>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</si>
  <si>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</si>
  <si>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</si>
  <si>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</si>
  <si>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</si>
  <si>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</si>
  <si>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</si>
  <si>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</si>
  <si>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</si>
  <si>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</si>
  <si>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</si>
  <si>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</si>
  <si>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</si>
  <si>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</si>
  <si>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</si>
  <si>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</si>
  <si>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</si>
  <si>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</si>
  <si>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</si>
  <si>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</si>
  <si>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</si>
  <si>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</si>
  <si>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</si>
  <si>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</si>
  <si>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</si>
  <si>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</si>
  <si>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</si>
  <si>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</si>
  <si>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</si>
  <si>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</si>
  <si>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</si>
  <si>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</si>
  <si>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</si>
  <si>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</si>
  <si>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</si>
  <si>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</si>
  <si>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</si>
  <si>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</si>
  <si>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</si>
  <si>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</si>
  <si>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</si>
  <si>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</si>
  <si>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</si>
  <si>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</si>
  <si>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</si>
  <si>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</si>
  <si>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</si>
  <si>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</si>
  <si>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</si>
  <si>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</si>
  <si>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</si>
  <si>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</si>
  <si>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</si>
  <si>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</si>
  <si>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</si>
  <si>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</si>
  <si>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</si>
  <si>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</si>
  <si>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</si>
  <si>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</si>
  <si>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</si>
  <si>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</si>
  <si>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</si>
  <si>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</si>
  <si>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</si>
  <si>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</si>
  <si>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</si>
  <si>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</si>
  <si>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</si>
  <si>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</si>
  <si>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</si>
  <si>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</si>
  <si>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</si>
  <si>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</si>
  <si>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</si>
  <si>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</si>
  <si>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</si>
  <si>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</si>
  <si>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</si>
  <si>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</si>
  <si>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</si>
  <si>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</si>
  <si>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</si>
  <si>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</si>
  <si>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</si>
  <si>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</si>
  <si>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</si>
  <si>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</si>
  <si>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</si>
  <si>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</si>
  <si>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</si>
  <si>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</si>
  <si>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</si>
  <si>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</si>
  <si>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</si>
  <si>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</si>
  <si>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</si>
  <si>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</si>
  <si>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</si>
  <si>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</si>
  <si>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</si>
  <si>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</si>
  <si>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</si>
  <si>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</si>
  <si>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</si>
  <si>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</si>
  <si>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</si>
  <si>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</si>
  <si>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</si>
  <si>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</si>
  <si>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</si>
  <si>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</si>
  <si>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</si>
  <si>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</si>
  <si>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</si>
  <si>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</si>
  <si>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</si>
  <si>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</si>
  <si>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</si>
  <si>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</si>
  <si>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</si>
  <si>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</si>
  <si>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</si>
  <si>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</si>
  <si>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</si>
  <si>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</si>
  <si>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</si>
  <si>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</si>
  <si>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</si>
  <si>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</si>
  <si>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</si>
  <si>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</si>
  <si>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</si>
  <si>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</si>
  <si>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</si>
  <si>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</si>
  <si>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</si>
  <si>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</si>
  <si>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</si>
  <si>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</si>
  <si>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</si>
  <si>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</si>
  <si>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</si>
  <si>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</si>
  <si>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</si>
  <si>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</si>
  <si>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</si>
  <si>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</si>
  <si>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</si>
  <si>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</si>
  <si>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</si>
  <si>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</si>
  <si>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</si>
  <si>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</si>
  <si>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</si>
  <si>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</si>
  <si>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</si>
  <si>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</si>
  <si>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</si>
  <si>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</si>
  <si>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</si>
  <si>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</si>
  <si>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</si>
  <si>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</si>
  <si>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</si>
  <si>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</si>
  <si>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</si>
  <si>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</si>
  <si>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</si>
  <si>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</si>
  <si>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</si>
  <si>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</si>
  <si>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</si>
  <si>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</si>
  <si>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</si>
  <si>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</si>
  <si>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</si>
  <si>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</si>
  <si>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</si>
  <si>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</si>
  <si>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</si>
  <si>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</si>
  <si>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</si>
  <si>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</si>
  <si>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</si>
  <si>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</si>
  <si>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</si>
  <si>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</si>
  <si>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</si>
  <si>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</si>
  <si>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</si>
  <si>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</si>
  <si>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</si>
  <si>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</si>
  <si>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</si>
  <si>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</si>
  <si>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</si>
  <si>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</si>
  <si>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</si>
  <si>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</si>
  <si>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</si>
  <si>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</si>
  <si>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</si>
  <si>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</si>
  <si>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</si>
  <si>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</si>
  <si>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</si>
  <si>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</si>
  <si>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</si>
  <si>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</si>
  <si>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</si>
  <si>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</si>
  <si>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</si>
  <si>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</si>
  <si>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</si>
  <si>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</si>
  <si>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</si>
  <si>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</si>
  <si>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</si>
  <si>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</si>
  <si>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</si>
  <si>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</si>
  <si>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</si>
  <si>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</si>
  <si>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</si>
  <si>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</si>
  <si>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</si>
  <si>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</si>
  <si>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</si>
  <si>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</si>
  <si>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</si>
  <si>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</si>
  <si>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</si>
  <si>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</si>
  <si>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</si>
  <si>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</si>
  <si>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</si>
  <si>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</si>
  <si>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</si>
  <si>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</si>
  <si>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</si>
  <si>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</si>
  <si>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</si>
  <si>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</si>
  <si>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</si>
  <si>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</si>
  <si>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</si>
  <si>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</si>
  <si>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</si>
  <si>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</si>
  <si>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</si>
  <si>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</si>
  <si>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</si>
  <si>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</si>
  <si>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</si>
  <si>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</si>
  <si>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</si>
  <si>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</si>
  <si>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</si>
  <si>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</si>
  <si>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</si>
  <si>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</si>
  <si>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</si>
  <si>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</si>
  <si>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</si>
  <si>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</si>
  <si>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</si>
  <si>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</si>
  <si>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</si>
  <si>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</si>
  <si>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</si>
  <si>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</si>
  <si>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</si>
  <si>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</si>
  <si>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</si>
  <si>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</si>
  <si>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</si>
  <si>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</si>
  <si>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</si>
  <si>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</si>
  <si>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</si>
  <si>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</si>
  <si>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</si>
  <si>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</si>
  <si>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</si>
  <si>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</si>
  <si>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</si>
  <si>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</si>
  <si>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</si>
  <si>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</si>
  <si>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</si>
  <si>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</si>
  <si>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</si>
  <si>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</si>
  <si>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</si>
  <si>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</si>
  <si>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</si>
  <si>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</si>
  <si>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</si>
  <si>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</si>
  <si>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</si>
  <si>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</si>
  <si>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</si>
  <si>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</si>
  <si>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</si>
  <si>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</si>
  <si>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</si>
  <si>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</si>
  <si>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</si>
  <si>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</si>
  <si>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</si>
  <si>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</si>
  <si>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</si>
  <si>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</si>
  <si>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</si>
  <si>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</si>
  <si>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</si>
  <si>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</si>
  <si>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</si>
  <si>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</si>
  <si>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</si>
  <si>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</si>
  <si>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</si>
  <si>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</si>
  <si>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</si>
  <si>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</si>
  <si>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</si>
  <si>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</si>
  <si>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</si>
  <si>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</si>
  <si>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</si>
  <si>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</si>
  <si>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</si>
  <si>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</si>
  <si>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</si>
  <si>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</si>
  <si>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</si>
  <si>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</si>
  <si>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</si>
  <si>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</si>
  <si>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</si>
  <si>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</si>
  <si>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</si>
  <si>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</si>
  <si>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</si>
  <si>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</si>
  <si>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</si>
  <si>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</si>
  <si>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</si>
  <si>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</si>
  <si>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</si>
  <si>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</si>
  <si>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</si>
  <si>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</si>
  <si>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</si>
  <si>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</si>
  <si>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</si>
  <si>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</si>
  <si>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</si>
  <si>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</si>
  <si>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</si>
  <si>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</si>
  <si>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</si>
  <si>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</si>
  <si>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</si>
  <si>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</si>
  <si>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</si>
  <si>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</si>
  <si>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</si>
  <si>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</si>
  <si>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</si>
  <si>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</si>
  <si>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</si>
  <si>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</si>
  <si>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</si>
  <si>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</si>
  <si>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</si>
  <si>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</si>
  <si>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</si>
  <si>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</si>
  <si>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</si>
  <si>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</si>
  <si>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</si>
  <si>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</si>
  <si>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</si>
  <si>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</si>
  <si>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</si>
  <si>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</si>
  <si>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</si>
  <si>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</si>
  <si>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</si>
  <si>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</si>
  <si>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</si>
  <si>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</si>
  <si>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</si>
  <si>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</si>
  <si>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</si>
  <si>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</si>
  <si>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</si>
  <si>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</si>
  <si>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</si>
  <si>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</si>
  <si>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</si>
  <si>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</si>
  <si>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</si>
  <si>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</si>
  <si>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</si>
  <si>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</si>
  <si>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</si>
  <si>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</si>
  <si>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</si>
  <si>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</si>
  <si>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</si>
  <si>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</si>
  <si>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</si>
  <si>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</si>
  <si>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</si>
  <si>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</si>
  <si>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</si>
  <si>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</si>
  <si>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</si>
  <si>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</si>
  <si>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</si>
  <si>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</si>
  <si>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</si>
  <si>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</si>
  <si>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</si>
  <si>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</si>
  <si>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</si>
  <si>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</si>
  <si>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</si>
  <si>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</si>
  <si>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</si>
  <si>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</si>
  <si>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</si>
  <si>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</si>
  <si>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</si>
  <si>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</si>
  <si>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</si>
  <si>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</si>
  <si>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</si>
  <si>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</si>
  <si>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</si>
  <si>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</si>
  <si>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</si>
  <si>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</si>
  <si>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</si>
  <si>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</si>
  <si>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</si>
  <si>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</si>
  <si>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</si>
  <si>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</si>
  <si>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</si>
  <si>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</si>
  <si>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</si>
  <si>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</si>
  <si>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</si>
  <si>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</si>
  <si>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</si>
  <si>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</si>
  <si>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</si>
  <si>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</si>
  <si>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</si>
  <si>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</si>
  <si>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</si>
  <si>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</si>
  <si>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</si>
  <si>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</si>
  <si>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</si>
  <si>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</si>
  <si>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</si>
  <si>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</si>
  <si>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</si>
  <si>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</si>
  <si>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</si>
  <si>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</si>
  <si>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</si>
  <si>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</si>
  <si>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</si>
  <si>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</si>
  <si>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</si>
  <si>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</si>
  <si>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</si>
  <si>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</si>
  <si>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</si>
  <si>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</si>
  <si>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</si>
  <si>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</si>
  <si>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</si>
  <si>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</si>
  <si>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</si>
  <si>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</si>
  <si>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</si>
  <si>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</si>
  <si>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</si>
  <si>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</si>
  <si>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</si>
  <si>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</si>
  <si>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</si>
  <si>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</si>
  <si>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</si>
  <si>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</si>
  <si>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</si>
  <si>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</si>
  <si>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</si>
  <si>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</si>
  <si>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</si>
  <si>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</si>
  <si>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</si>
  <si>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</si>
  <si>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</si>
  <si>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</si>
  <si>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</si>
  <si>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</si>
  <si>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</si>
  <si>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</si>
  <si>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</si>
  <si>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</si>
  <si>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</si>
  <si>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</si>
  <si>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</si>
  <si>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</si>
  <si>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</si>
  <si>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</si>
  <si>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</si>
  <si>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</si>
  <si>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</si>
  <si>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</si>
  <si>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</si>
  <si>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</si>
  <si>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</si>
  <si>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</si>
  <si>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</si>
  <si>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</si>
  <si>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</si>
  <si>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</si>
  <si>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</si>
  <si>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</si>
  <si>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</si>
  <si>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</si>
  <si>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</si>
  <si>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</si>
  <si>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</si>
  <si>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</si>
  <si>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</si>
  <si>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</si>
  <si>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</si>
  <si>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</si>
  <si>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</si>
  <si>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</si>
  <si>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</si>
  <si>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</si>
  <si>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</si>
  <si>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</si>
  <si>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</si>
  <si>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</si>
  <si>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</si>
  <si>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</si>
  <si>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</si>
  <si>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</si>
  <si>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</si>
  <si>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</si>
  <si>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</si>
  <si>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</si>
  <si>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</si>
  <si>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</si>
  <si>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</si>
  <si>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</si>
  <si>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</si>
  <si>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</si>
  <si>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</si>
  <si>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</si>
  <si>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</si>
  <si>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</si>
  <si>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</si>
  <si>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</si>
  <si>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</si>
  <si>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</si>
  <si>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</si>
  <si>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</si>
  <si>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</si>
  <si>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</si>
  <si>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</si>
  <si>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</si>
  <si>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</si>
  <si>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</si>
  <si>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</si>
  <si>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</si>
  <si>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</si>
  <si>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</si>
  <si>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</si>
  <si>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</si>
  <si>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</si>
  <si>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</si>
  <si>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</si>
  <si>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</si>
  <si>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</si>
  <si>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</si>
  <si>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</si>
  <si>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</si>
  <si>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</si>
  <si>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</si>
  <si>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</si>
  <si>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</si>
  <si>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</si>
  <si>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</si>
  <si>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</si>
  <si>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</si>
  <si>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</si>
  <si>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</si>
  <si>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</si>
  <si>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</si>
  <si>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</si>
  <si>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</si>
  <si>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</si>
  <si>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</si>
  <si>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</si>
  <si>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</si>
  <si>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</si>
  <si>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</si>
  <si>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</si>
  <si>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</si>
  <si>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</si>
  <si>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</si>
  <si>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</si>
  <si>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</si>
  <si>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</si>
  <si>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</si>
  <si>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</si>
  <si>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</si>
  <si>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</si>
  <si>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</si>
  <si>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</si>
  <si>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</si>
  <si>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</si>
  <si>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</si>
  <si>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</si>
  <si>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</si>
  <si>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</si>
  <si>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</si>
  <si>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</si>
  <si>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</si>
  <si>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</si>
  <si>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</si>
  <si>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</si>
  <si>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</si>
  <si>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</si>
  <si>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</si>
  <si>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</si>
  <si>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</si>
  <si>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</si>
  <si>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</si>
  <si>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</si>
  <si>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</si>
  <si>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</si>
  <si>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</si>
  <si>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</si>
  <si>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</si>
  <si>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</si>
  <si>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</si>
  <si>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</si>
  <si>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</si>
  <si>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</si>
  <si>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</si>
  <si>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</si>
  <si>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</si>
  <si>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</si>
  <si>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</si>
  <si>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</si>
  <si>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</si>
  <si>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</si>
  <si>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</si>
  <si>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</si>
  <si>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</si>
  <si>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</si>
  <si>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</si>
  <si>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</si>
  <si>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</si>
  <si>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</si>
  <si>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</si>
  <si>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</si>
  <si>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</si>
  <si>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</si>
  <si>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</si>
  <si>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</si>
  <si>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</si>
  <si>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</si>
  <si>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</si>
  <si>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</si>
  <si>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</si>
  <si>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</si>
  <si>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</si>
  <si>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</si>
  <si>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</si>
  <si>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</si>
  <si>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</si>
  <si>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</si>
  <si>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</si>
  <si>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</si>
  <si>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</si>
  <si>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</si>
  <si>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</si>
  <si>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</si>
  <si>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</si>
  <si>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</si>
  <si>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</si>
  <si>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</si>
  <si>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</si>
  <si>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</si>
  <si>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</si>
  <si>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</si>
  <si>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</si>
  <si>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</si>
  <si>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</si>
  <si>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</si>
  <si>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</si>
  <si>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</si>
  <si>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</si>
  <si>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</si>
  <si>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</si>
  <si>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</si>
  <si>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</si>
  <si>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</si>
  <si>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</si>
  <si>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</si>
  <si>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</si>
  <si>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</si>
  <si>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</si>
  <si>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</si>
  <si>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</si>
  <si>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</si>
  <si>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</si>
  <si>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</si>
  <si>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</si>
  <si>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</si>
  <si>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</si>
  <si>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</si>
  <si>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</si>
  <si>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</si>
  <si>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</si>
  <si>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</si>
  <si>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</si>
  <si>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</si>
  <si>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</si>
  <si>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</si>
  <si>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</si>
  <si>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</si>
  <si>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</si>
  <si>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</si>
  <si>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</si>
  <si>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</si>
  <si>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</si>
  <si>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</si>
  <si>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</si>
  <si>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</si>
  <si>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</si>
  <si>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</si>
  <si>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</si>
  <si>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</si>
  <si>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</si>
  <si>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</si>
  <si>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</si>
  <si>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</si>
  <si>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</si>
  <si>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</si>
  <si>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</si>
  <si>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</si>
  <si>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</si>
  <si>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</si>
  <si>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</si>
  <si>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</si>
  <si>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</si>
  <si>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</si>
  <si>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</si>
  <si>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</si>
  <si>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</si>
  <si>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</si>
  <si>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</si>
  <si>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</si>
  <si>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</si>
  <si>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</si>
  <si>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</si>
  <si>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</si>
  <si>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</si>
  <si>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</si>
  <si>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</si>
  <si>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</si>
  <si>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</si>
  <si>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</si>
  <si>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</si>
  <si>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</si>
  <si>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</si>
  <si>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</si>
  <si>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</si>
  <si>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</si>
  <si>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</si>
  <si>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</si>
  <si>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</si>
  <si>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</si>
  <si>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</si>
  <si>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</si>
  <si>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</si>
  <si>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</si>
  <si>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</si>
  <si>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</si>
  <si>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</si>
  <si>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</si>
  <si>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</si>
  <si>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</si>
  <si>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</si>
  <si>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</si>
  <si>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</si>
  <si>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</si>
  <si>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</si>
  <si>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</si>
  <si>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</si>
  <si>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</si>
  <si>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</si>
  <si>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</si>
  <si>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</si>
  <si>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</si>
  <si>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</si>
  <si>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</si>
  <si>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</si>
  <si>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</si>
  <si>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</si>
  <si>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</si>
  <si>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</si>
  <si>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</si>
  <si>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</si>
  <si>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</si>
  <si>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</si>
  <si>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</si>
  <si>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</si>
  <si>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</si>
  <si>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</si>
  <si>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</si>
  <si>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</si>
  <si>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</si>
  <si>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</si>
  <si>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</si>
  <si>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</si>
  <si>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</si>
  <si>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</si>
  <si>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</si>
  <si>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</si>
  <si>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</si>
  <si>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</si>
  <si>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</si>
  <si>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</si>
  <si>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</si>
  <si>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</si>
  <si>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</si>
  <si>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</si>
  <si>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</si>
  <si>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</si>
  <si>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</si>
  <si>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</si>
  <si>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</si>
  <si>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</si>
  <si>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</si>
  <si>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</si>
  <si>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</si>
  <si>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</si>
  <si>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</si>
  <si>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</si>
  <si>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</si>
  <si>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</si>
  <si>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</si>
  <si>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</si>
  <si>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</si>
  <si>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</si>
  <si>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</si>
  <si>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</si>
  <si>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</si>
  <si>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</si>
  <si>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</si>
  <si>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</si>
  <si>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</si>
  <si>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</si>
  <si>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</si>
  <si>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</si>
  <si>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</si>
  <si>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</si>
  <si>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</si>
  <si>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</si>
  <si>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</si>
  <si>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</si>
  <si>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</si>
  <si>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</si>
  <si>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</si>
  <si>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</si>
  <si>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</si>
  <si>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</si>
  <si>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</si>
  <si>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</si>
  <si>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</si>
  <si>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</si>
  <si>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</si>
  <si>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</si>
  <si>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</si>
  <si>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</si>
  <si>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</si>
  <si>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</si>
  <si>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</si>
  <si>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</si>
  <si>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</si>
  <si>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</si>
  <si>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</si>
  <si>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</si>
  <si>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</si>
  <si>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</si>
  <si>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</si>
  <si>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</si>
  <si>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</si>
  <si>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</si>
  <si>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</si>
  <si>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</si>
  <si>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</si>
  <si>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</si>
  <si>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</si>
  <si>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</si>
  <si>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</si>
  <si>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</si>
  <si>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</si>
  <si>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</si>
  <si>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</si>
  <si>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</si>
  <si>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</si>
  <si>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</si>
  <si>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</si>
  <si>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</si>
  <si>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</si>
  <si>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</si>
  <si>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</si>
  <si>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</si>
  <si>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</si>
  <si>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</si>
  <si>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</si>
  <si>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</si>
  <si>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</si>
  <si>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</si>
  <si>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</si>
  <si>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</si>
  <si>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</si>
  <si>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</si>
  <si>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</si>
  <si>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</si>
  <si>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</si>
  <si>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</si>
  <si>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</si>
  <si>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</si>
  <si>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</si>
  <si>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</si>
  <si>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</si>
  <si>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</si>
  <si>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</si>
  <si>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</si>
  <si>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</si>
  <si>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</si>
  <si>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</si>
  <si>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</si>
  <si>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</si>
  <si>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</si>
  <si>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</si>
  <si>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</si>
  <si>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</si>
  <si>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</si>
  <si>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</si>
  <si>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</si>
  <si>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</si>
  <si>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</si>
  <si>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</si>
  <si>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</si>
  <si>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</si>
  <si>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</si>
  <si>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</si>
  <si>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</si>
  <si>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</si>
  <si>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</si>
  <si>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</si>
  <si>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</si>
  <si>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</si>
  <si>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</si>
  <si>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</si>
  <si>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</si>
  <si>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</si>
  <si>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</si>
  <si>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</si>
  <si>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</si>
  <si>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</si>
  <si>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</si>
  <si>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</si>
  <si>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</si>
  <si>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</si>
  <si>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</si>
  <si>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</si>
  <si>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</si>
  <si>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</si>
  <si>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</si>
  <si>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</si>
  <si>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</si>
  <si>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</si>
  <si>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</si>
  <si>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</si>
  <si>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</si>
  <si>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</si>
  <si>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</si>
  <si>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</si>
  <si>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</si>
  <si>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</si>
  <si>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</si>
  <si>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</si>
  <si>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</si>
  <si>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</si>
  <si>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</si>
  <si>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</si>
  <si>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</si>
  <si>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</si>
  <si>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</si>
  <si>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</si>
  <si>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</si>
  <si>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</si>
  <si>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</si>
  <si>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</si>
  <si>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</si>
  <si>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</si>
  <si>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</si>
  <si>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</si>
  <si>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</si>
  <si>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</si>
  <si>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</si>
  <si>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</si>
  <si>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</si>
  <si>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</si>
  <si>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</si>
  <si>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</si>
  <si>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</si>
  <si>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</si>
  <si>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</si>
  <si>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</si>
  <si>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</si>
  <si>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</si>
  <si>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</si>
  <si>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</si>
  <si>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</si>
  <si>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</si>
  <si>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</si>
  <si>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</si>
  <si>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</si>
  <si>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</si>
  <si>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</si>
  <si>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</si>
  <si>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</si>
  <si>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</si>
  <si>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</si>
  <si>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</si>
  <si>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</si>
  <si>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</si>
  <si>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</si>
  <si>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</si>
  <si>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</si>
  <si>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</si>
  <si>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</si>
  <si>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</si>
  <si>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</si>
  <si>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</si>
  <si>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</si>
  <si>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</si>
  <si>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</si>
  <si>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</si>
  <si>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</si>
  <si>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</si>
  <si>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</si>
  <si>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</si>
  <si>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</si>
  <si>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</si>
  <si>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</si>
  <si>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</si>
  <si>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</si>
  <si>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</si>
  <si>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</si>
  <si>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</si>
  <si>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</si>
  <si>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</si>
  <si>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</si>
  <si>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</si>
  <si>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</si>
  <si>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</si>
  <si>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</si>
  <si>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</si>
  <si>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</si>
  <si>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</si>
  <si>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</si>
  <si>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</si>
  <si>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</si>
  <si>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</si>
  <si>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</si>
  <si>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</si>
  <si>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</si>
  <si>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</si>
  <si>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</si>
  <si>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</si>
  <si>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</si>
  <si>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</si>
  <si>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</si>
  <si>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</si>
  <si>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</si>
  <si>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</si>
  <si>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</si>
  <si>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</si>
  <si>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</si>
  <si>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</si>
  <si>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</si>
  <si>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</si>
  <si>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</si>
  <si>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</si>
  <si>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</si>
  <si>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</si>
  <si>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</si>
  <si>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</si>
  <si>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</si>
  <si>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</si>
  <si>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</si>
  <si>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</si>
  <si>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</si>
  <si>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</si>
  <si>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</si>
  <si>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</si>
  <si>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</si>
  <si>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</si>
  <si>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</si>
  <si>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</si>
  <si>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</si>
  <si>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</si>
  <si>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</si>
  <si>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</si>
  <si>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</si>
  <si>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</si>
  <si>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</si>
  <si>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</si>
  <si>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</si>
  <si>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</si>
  <si>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</si>
  <si>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</si>
  <si>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</si>
  <si>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</si>
  <si>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</si>
  <si>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</si>
  <si>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</si>
  <si>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</si>
  <si>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</si>
  <si>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</si>
  <si>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</si>
  <si>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</si>
  <si>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</si>
  <si>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</si>
  <si>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</si>
  <si>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</si>
  <si>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</si>
  <si>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</si>
  <si>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</si>
  <si>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</si>
  <si>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</si>
  <si>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</si>
  <si>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</si>
  <si>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</si>
  <si>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</si>
  <si>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</si>
  <si>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</si>
  <si>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</si>
  <si>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</si>
  <si>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</si>
  <si>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</si>
  <si>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</si>
  <si>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</si>
  <si>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</si>
  <si>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</si>
  <si>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</si>
  <si>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</si>
  <si>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</si>
  <si>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</si>
  <si>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</si>
  <si>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</si>
  <si>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</si>
  <si>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</si>
  <si>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</si>
  <si>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</si>
  <si>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</si>
  <si>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</si>
  <si>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</si>
  <si>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</si>
  <si>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</si>
  <si>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</si>
  <si>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</si>
  <si>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</si>
  <si>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</si>
  <si>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</si>
  <si>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</si>
  <si>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</si>
  <si>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</si>
  <si>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</si>
  <si>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</si>
  <si>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</si>
  <si>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</si>
  <si>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</si>
  <si>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</si>
  <si>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</si>
  <si>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</si>
  <si>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</si>
  <si>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</si>
  <si>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</si>
  <si>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</si>
  <si>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</si>
  <si>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</si>
  <si>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</si>
  <si>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</si>
  <si>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</si>
  <si>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</si>
  <si>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</si>
  <si>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</si>
  <si>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</si>
  <si>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</si>
  <si>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</si>
  <si>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</si>
  <si>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</si>
  <si>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</si>
  <si>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</si>
  <si>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</si>
  <si>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</si>
  <si>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</si>
  <si>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</si>
  <si>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</si>
  <si>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</si>
  <si>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</si>
  <si>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</si>
  <si>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</si>
  <si>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</si>
  <si>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</si>
  <si>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</si>
  <si>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</si>
  <si>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</si>
  <si>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</si>
  <si>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</si>
  <si>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</si>
  <si>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</si>
  <si>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</si>
  <si>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</si>
  <si>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</si>
  <si>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</si>
  <si>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</si>
  <si>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</si>
  <si>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</si>
  <si>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</si>
  <si>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</si>
  <si>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</si>
  <si>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</si>
  <si>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</si>
  <si>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</si>
  <si>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</si>
  <si>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</si>
  <si>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</si>
  <si>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</si>
  <si>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</si>
  <si>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</si>
  <si>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</si>
  <si>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</si>
  <si>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</si>
  <si>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</si>
  <si>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</si>
  <si>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</si>
  <si>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</si>
  <si>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</si>
  <si>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</si>
  <si>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</si>
  <si>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</si>
  <si>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</si>
  <si>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</si>
  <si>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</si>
  <si>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</si>
  <si>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</si>
  <si>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</si>
  <si>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</si>
  <si>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</si>
  <si>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</si>
  <si>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</si>
  <si>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</si>
  <si>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</si>
  <si>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</si>
  <si>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</si>
  <si>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</si>
  <si>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</si>
  <si>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</si>
  <si>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</si>
  <si>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</si>
  <si>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</si>
  <si>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</si>
  <si>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</si>
  <si>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</si>
  <si>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</si>
  <si>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</si>
  <si>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</si>
  <si>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</si>
  <si>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</si>
  <si>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</si>
  <si>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</si>
  <si>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</si>
  <si>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</si>
  <si>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</si>
  <si>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</si>
  <si>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</si>
  <si>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</si>
  <si>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</si>
  <si>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</si>
  <si>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</si>
  <si>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</si>
  <si>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</si>
  <si>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</si>
  <si>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</si>
  <si>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</si>
  <si>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</si>
  <si>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</si>
  <si>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</si>
  <si>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</si>
  <si>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</si>
  <si>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</si>
  <si>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</si>
  <si>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</si>
  <si>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</si>
  <si>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</si>
  <si>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</si>
  <si>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</si>
  <si>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</si>
  <si>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</si>
  <si>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</si>
  <si>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</si>
  <si>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</si>
  <si>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</si>
  <si>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</si>
  <si>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</si>
  <si>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</si>
  <si>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</si>
  <si>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</si>
  <si>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</si>
  <si>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</si>
  <si>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</si>
  <si>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</si>
  <si>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</si>
  <si>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</si>
  <si>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</si>
  <si>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</si>
  <si>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</si>
  <si>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</si>
  <si>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</si>
  <si>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</si>
  <si>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</si>
  <si>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</si>
  <si>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</si>
  <si>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</si>
  <si>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</si>
  <si>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</si>
  <si>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</si>
  <si>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</si>
  <si>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</si>
  <si>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</si>
  <si>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</si>
  <si>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</si>
  <si>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</si>
  <si>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</si>
  <si>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</si>
  <si>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</si>
  <si>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</si>
  <si>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</si>
  <si>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</si>
  <si>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</si>
  <si>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</si>
  <si>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</si>
  <si>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</si>
  <si>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</si>
  <si>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</si>
  <si>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</si>
  <si>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</si>
  <si>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</si>
  <si>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</si>
  <si>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</si>
  <si>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</si>
  <si>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</si>
  <si>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</si>
  <si>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</si>
  <si>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</si>
  <si>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</si>
  <si>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</si>
  <si>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</si>
  <si>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</si>
  <si>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</si>
  <si>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</si>
  <si>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</si>
  <si>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</si>
  <si>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</si>
  <si>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</si>
  <si>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</si>
  <si>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</si>
  <si>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</si>
  <si>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</si>
  <si>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</si>
  <si>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</si>
  <si>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</si>
  <si>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</si>
  <si>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</si>
  <si>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</si>
  <si>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</si>
  <si>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</si>
  <si>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</si>
  <si>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</si>
  <si>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</si>
  <si>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</si>
  <si>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</si>
  <si>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</si>
  <si>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</si>
  <si>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</si>
  <si>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</si>
  <si>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</si>
  <si>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</si>
  <si>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</si>
  <si>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</si>
  <si>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</si>
  <si>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</si>
  <si>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</si>
  <si>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</si>
  <si>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</si>
  <si>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</si>
  <si>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</si>
  <si>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</si>
  <si>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</si>
  <si>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</si>
  <si>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</si>
  <si>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</si>
  <si>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</si>
  <si>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</si>
  <si>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</si>
  <si>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</si>
  <si>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</si>
  <si>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</si>
  <si>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</si>
  <si>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</si>
  <si>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</si>
  <si>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</si>
  <si>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</si>
  <si>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</si>
  <si>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</si>
  <si>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</si>
  <si>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</si>
  <si>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</si>
  <si>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</si>
  <si>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</si>
  <si>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</si>
  <si>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</si>
  <si>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</si>
  <si>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</si>
  <si>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</si>
  <si>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</si>
  <si>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</si>
  <si>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</si>
  <si>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</si>
  <si>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</si>
  <si>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</si>
  <si>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</si>
  <si>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</si>
  <si>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</si>
  <si>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</si>
  <si>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</si>
  <si>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</si>
  <si>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</si>
  <si>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</si>
  <si>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</si>
  <si>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</si>
  <si>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</si>
  <si>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</si>
  <si>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</si>
  <si>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</si>
  <si>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</si>
  <si>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</si>
  <si>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</si>
  <si>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</si>
  <si>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</si>
  <si>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</si>
  <si>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</si>
  <si>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</si>
  <si>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</si>
  <si>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</si>
  <si>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</si>
  <si>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</si>
  <si>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</si>
  <si>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</si>
  <si>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</si>
  <si>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</si>
  <si>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</si>
  <si>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</si>
  <si>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</si>
  <si>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</si>
  <si>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</si>
  <si>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</si>
  <si>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</si>
  <si>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</si>
  <si>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</si>
  <si>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</si>
  <si>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</si>
  <si>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</si>
  <si>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</si>
  <si>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</si>
  <si>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</si>
  <si>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</si>
  <si>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</si>
  <si>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</si>
  <si>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</si>
  <si>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</si>
  <si>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</si>
  <si>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</si>
  <si>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</si>
  <si>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</si>
  <si>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</si>
  <si>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</si>
  <si>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</si>
  <si>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</si>
  <si>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</si>
  <si>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</si>
  <si>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</si>
  <si>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</si>
  <si>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</si>
  <si>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</si>
  <si>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</si>
  <si>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</si>
  <si>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</si>
  <si>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</si>
  <si>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</si>
  <si>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</si>
  <si>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</si>
  <si>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</si>
  <si>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</si>
  <si>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</si>
  <si>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</si>
  <si>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</si>
  <si>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</si>
  <si>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</si>
  <si>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</si>
  <si>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</si>
  <si>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</si>
  <si>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</si>
  <si>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</si>
  <si>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</si>
  <si>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</si>
  <si>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</si>
  <si>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</si>
  <si>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</si>
  <si>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</si>
  <si>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</si>
  <si>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</si>
  <si>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</si>
  <si>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</si>
  <si>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</si>
  <si>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</si>
  <si>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</si>
  <si>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</si>
  <si>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</si>
  <si>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</si>
  <si>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</si>
  <si>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</si>
  <si>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</si>
  <si>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</si>
  <si>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</si>
  <si>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</si>
  <si>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</si>
  <si>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</si>
  <si>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</si>
  <si>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</si>
  <si>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</si>
  <si>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</si>
  <si>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</si>
  <si>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</si>
  <si>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</si>
  <si>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</si>
  <si>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</si>
  <si>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</si>
  <si>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</si>
  <si>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</si>
  <si>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</si>
  <si>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</si>
  <si>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</si>
  <si>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</si>
  <si>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</si>
  <si>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</si>
  <si>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</si>
  <si>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</si>
  <si>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</si>
  <si>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</si>
  <si>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</si>
  <si>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</si>
  <si>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</si>
  <si>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</si>
  <si>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</si>
  <si>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</si>
  <si>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</si>
  <si>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</si>
  <si>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</si>
  <si>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</si>
  <si>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</si>
  <si>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</si>
  <si>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</si>
  <si>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</si>
  <si>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</si>
  <si>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</si>
  <si>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</si>
  <si>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</si>
  <si>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</si>
  <si>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</si>
  <si>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</si>
  <si>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</si>
  <si>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</si>
  <si>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</si>
  <si>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</si>
  <si>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</si>
  <si>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</si>
  <si>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</si>
  <si>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</si>
  <si>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</si>
  <si>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</si>
  <si>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</si>
  <si>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</si>
  <si>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</si>
  <si>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</si>
  <si>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</si>
  <si>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</si>
  <si>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</si>
  <si>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</si>
  <si>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</si>
  <si>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</si>
  <si>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</si>
  <si>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</si>
  <si>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</si>
  <si>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</si>
  <si>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</si>
  <si>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</si>
  <si>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</si>
  <si>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</si>
  <si>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</si>
  <si>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</si>
  <si>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</si>
  <si>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</si>
  <si>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</si>
  <si>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</si>
  <si>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</si>
  <si>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</si>
  <si>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</si>
  <si>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</si>
  <si>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</si>
  <si>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</si>
  <si>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</si>
  <si>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</si>
  <si>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</si>
  <si>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</si>
  <si>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</si>
  <si>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</si>
  <si>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</si>
  <si>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</si>
  <si>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</si>
  <si>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</si>
  <si>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</si>
  <si>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</si>
  <si>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</si>
  <si>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</si>
  <si>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</si>
  <si>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</si>
  <si>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</si>
  <si>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</si>
  <si>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</si>
  <si>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</si>
  <si>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</si>
  <si>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</si>
  <si>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</si>
  <si>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</si>
  <si>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</si>
  <si>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</si>
  <si>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</si>
  <si>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</si>
  <si>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</si>
  <si>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</si>
  <si>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</si>
  <si>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</si>
  <si>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</si>
  <si>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</si>
  <si>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</si>
  <si>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</si>
  <si>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</si>
  <si>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</si>
  <si>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</si>
  <si>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</si>
  <si>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</si>
  <si>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</si>
  <si>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</si>
  <si>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</si>
  <si>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</si>
  <si>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</si>
  <si>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</si>
  <si>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</si>
  <si>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</si>
  <si>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</si>
  <si>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</si>
  <si>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</si>
  <si>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</si>
  <si>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</si>
  <si>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</si>
  <si>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</si>
  <si>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</si>
  <si>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</si>
  <si>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</si>
  <si>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</si>
  <si>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</si>
  <si>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</si>
  <si>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</si>
  <si>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</si>
  <si>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</si>
  <si>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</si>
  <si>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</si>
  <si>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</si>
  <si>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</si>
  <si>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</si>
  <si>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</si>
  <si>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</si>
  <si>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</si>
  <si>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</si>
  <si>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</si>
  <si>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</si>
  <si>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</si>
  <si>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</si>
  <si>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</si>
  <si>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</si>
  <si>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</si>
  <si>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</si>
  <si>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</si>
  <si>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</si>
  <si>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</si>
  <si>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</si>
  <si>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</si>
  <si>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</si>
  <si>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</si>
  <si>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</si>
  <si>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</si>
  <si>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</si>
  <si>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</si>
  <si>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</si>
  <si>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</si>
  <si>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</si>
  <si>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</si>
  <si>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</si>
  <si>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</si>
  <si>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</si>
  <si>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</si>
  <si>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</si>
  <si>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</si>
  <si>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</si>
  <si>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</si>
  <si>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</si>
  <si>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</si>
  <si>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</si>
  <si>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</si>
  <si>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</si>
  <si>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</si>
  <si>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</si>
  <si>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</si>
  <si>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</si>
  <si>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</si>
  <si>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</si>
  <si>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</si>
  <si>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</si>
  <si>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</si>
  <si>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</si>
  <si>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</si>
  <si>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</si>
  <si>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</si>
  <si>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</si>
  <si>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</si>
  <si>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</si>
  <si>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</si>
  <si>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</si>
  <si>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</si>
  <si>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</si>
  <si>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</si>
  <si>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</si>
  <si>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</si>
  <si>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</si>
  <si>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</si>
  <si>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</si>
  <si>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</si>
  <si>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</si>
  <si>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</si>
  <si>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</si>
  <si>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</si>
  <si>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</si>
  <si>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</si>
  <si>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</si>
  <si>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</si>
  <si>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</si>
  <si>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</si>
  <si>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</si>
  <si>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</si>
  <si>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</si>
  <si>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</si>
  <si>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</si>
  <si>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</si>
  <si>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</si>
  <si>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</si>
  <si>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</si>
  <si>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</si>
  <si>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</si>
  <si>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</si>
  <si>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</si>
  <si>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</si>
  <si>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</si>
  <si>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</si>
  <si>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</si>
  <si>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</si>
  <si>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</si>
  <si>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</si>
  <si>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</si>
  <si>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</si>
  <si>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</si>
  <si>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</si>
  <si>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</si>
  <si>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</si>
  <si>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</si>
  <si>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</si>
  <si>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</si>
  <si>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</si>
  <si>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</si>
  <si>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</si>
  <si>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</si>
  <si>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</si>
  <si>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</si>
  <si>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</si>
  <si>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</si>
  <si>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</si>
  <si>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</si>
  <si>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</si>
  <si>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</si>
  <si>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</si>
  <si>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</si>
  <si>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</si>
  <si>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</si>
  <si>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</si>
  <si>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</si>
  <si>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</si>
  <si>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</si>
  <si>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</si>
  <si>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</si>
  <si>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</si>
  <si>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</si>
  <si>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</si>
  <si>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</si>
  <si>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</si>
  <si>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</si>
  <si>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</si>
  <si>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</si>
  <si>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</si>
  <si>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</si>
  <si>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</si>
  <si>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</si>
  <si>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</si>
  <si>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</si>
  <si>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</si>
  <si>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</si>
  <si>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</si>
  <si>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</si>
  <si>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</si>
  <si>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</si>
  <si>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</si>
  <si>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</si>
  <si>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</si>
  <si>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</si>
  <si>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</si>
  <si>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</si>
  <si>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</si>
  <si>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</si>
  <si>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</si>
  <si>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</si>
  <si>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</si>
  <si>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</si>
  <si>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</si>
  <si>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</si>
  <si>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</si>
  <si>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</si>
  <si>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</si>
  <si>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</si>
  <si>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</si>
  <si>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</si>
  <si>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</si>
  <si>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</si>
  <si>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</si>
  <si>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</si>
  <si>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</si>
  <si>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</si>
  <si>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</si>
  <si>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</si>
  <si>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</si>
  <si>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</si>
  <si>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</si>
  <si>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</si>
  <si>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</si>
  <si>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</si>
  <si>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</si>
  <si>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</si>
  <si>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</si>
  <si>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</si>
  <si>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</si>
  <si>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</si>
  <si>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</si>
  <si>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</si>
  <si>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</si>
  <si>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</si>
  <si>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</si>
  <si>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</si>
  <si>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</si>
  <si>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</si>
  <si>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</si>
  <si>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</si>
  <si>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</si>
  <si>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</si>
  <si>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</si>
  <si>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</si>
  <si>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</si>
  <si>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</si>
  <si>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</si>
  <si>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</si>
  <si>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</si>
  <si>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</si>
  <si>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</si>
  <si>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</si>
  <si>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</si>
  <si>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</si>
  <si>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</si>
  <si>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</si>
  <si>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</si>
  <si>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</si>
  <si>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</si>
  <si>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</si>
  <si>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</si>
  <si>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</si>
  <si>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</si>
  <si>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</si>
  <si>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</si>
  <si>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</si>
  <si>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</si>
  <si>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</si>
  <si>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</si>
  <si>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</si>
  <si>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</si>
  <si>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</si>
  <si>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</si>
  <si>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</si>
  <si>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</si>
  <si>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</si>
  <si>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</si>
  <si>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</si>
  <si>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</si>
  <si>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</si>
  <si>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</si>
  <si>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</si>
  <si>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</si>
  <si>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</si>
  <si>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</si>
  <si>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</si>
  <si>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</si>
  <si>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</si>
  <si>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</si>
  <si>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</si>
  <si>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</si>
  <si>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</si>
  <si>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</si>
  <si>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</si>
  <si>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</si>
  <si>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</si>
  <si>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</si>
  <si>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</si>
  <si>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</si>
  <si>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</si>
  <si>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</si>
  <si>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</si>
  <si>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</si>
  <si>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</si>
  <si>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</si>
  <si>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</si>
  <si>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</si>
  <si>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</si>
  <si>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</si>
  <si>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</si>
  <si>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</si>
  <si>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</si>
  <si>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</si>
  <si>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</si>
  <si>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</si>
  <si>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</si>
  <si>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</si>
  <si>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</si>
  <si>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</si>
  <si>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</si>
  <si>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</si>
  <si>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</si>
  <si>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</si>
  <si>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</si>
  <si>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</si>
  <si>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</si>
  <si>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</si>
  <si>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</si>
  <si>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</si>
  <si>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</si>
  <si>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</si>
  <si>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</si>
  <si>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</si>
  <si>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</si>
  <si>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</si>
  <si>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</si>
  <si>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</si>
  <si>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</si>
  <si>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</si>
  <si>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</si>
  <si>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</si>
  <si>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</si>
  <si>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</si>
  <si>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</si>
  <si>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</si>
  <si>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</si>
  <si>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</si>
  <si>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</si>
  <si>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</si>
  <si>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</si>
  <si>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</si>
  <si>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</si>
  <si>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</si>
  <si>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</si>
  <si>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</si>
  <si>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</si>
  <si>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</si>
  <si>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</si>
  <si>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</si>
  <si>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</si>
  <si>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</si>
  <si>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</si>
  <si>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</si>
  <si>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</si>
  <si>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</si>
  <si>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</si>
  <si>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</si>
  <si>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</si>
  <si>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</si>
  <si>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</si>
  <si>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</si>
  <si>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</si>
  <si>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</si>
  <si>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</si>
  <si>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</si>
  <si>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</si>
  <si>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</si>
  <si>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</si>
  <si>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</si>
  <si>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</si>
  <si>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</si>
  <si>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</si>
  <si>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</si>
  <si>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</si>
  <si>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</si>
  <si>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</si>
  <si>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</si>
  <si>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</si>
  <si>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</si>
  <si>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</si>
  <si>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</si>
  <si>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</si>
  <si>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</si>
  <si>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</si>
  <si>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</si>
  <si>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</si>
  <si>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</si>
  <si>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</si>
  <si>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</si>
  <si>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</si>
  <si>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</si>
  <si>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</si>
  <si>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</si>
  <si>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</si>
  <si>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</si>
  <si>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</si>
  <si>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</si>
  <si>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</si>
  <si>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</si>
  <si>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</si>
  <si>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</si>
  <si>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</si>
  <si>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</si>
  <si>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</si>
  <si>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</si>
  <si>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</si>
  <si>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</si>
  <si>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</si>
  <si>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</si>
  <si>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</si>
  <si>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</si>
  <si>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</si>
  <si>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</si>
  <si>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</si>
  <si>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</si>
  <si>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</si>
  <si>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</si>
  <si>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</si>
  <si>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</si>
  <si>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</si>
  <si>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</si>
  <si>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</si>
  <si>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</si>
  <si>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</si>
  <si>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</si>
  <si>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</si>
  <si>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</si>
  <si>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</si>
  <si>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</si>
  <si>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</si>
  <si>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</si>
  <si>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</si>
  <si>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</si>
  <si>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</si>
  <si>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</si>
  <si>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</si>
  <si>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</si>
  <si>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</si>
  <si>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</si>
  <si>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</si>
  <si>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</si>
  <si>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</si>
  <si>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</si>
  <si>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</si>
  <si>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</si>
  <si>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</si>
  <si>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</si>
  <si>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</si>
  <si>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</si>
  <si>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</si>
  <si>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</si>
  <si>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</si>
  <si>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</si>
  <si>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</si>
  <si>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</si>
  <si>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</si>
  <si>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</si>
  <si>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</si>
  <si>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</si>
  <si>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</si>
  <si>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</si>
  <si>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</si>
  <si>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</si>
  <si>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</si>
  <si>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</si>
  <si>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</si>
  <si>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</si>
  <si>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</si>
  <si>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</si>
  <si>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</si>
  <si>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</si>
  <si>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</si>
  <si>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</si>
  <si>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</si>
  <si>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</si>
  <si>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</si>
  <si>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</si>
  <si>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</si>
  <si>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</si>
  <si>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</si>
  <si>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</si>
  <si>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</si>
  <si>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</si>
  <si>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</si>
  <si>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</si>
  <si>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</si>
  <si>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</si>
  <si>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</si>
  <si>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</si>
  <si>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</si>
  <si>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</si>
  <si>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</si>
  <si>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</si>
  <si>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</si>
  <si>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</si>
  <si>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</si>
  <si>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</si>
  <si>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</si>
  <si>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</si>
  <si>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</si>
  <si>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</si>
  <si>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</si>
  <si>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</si>
  <si>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</si>
  <si>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</si>
  <si>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</si>
  <si>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</si>
  <si>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</si>
  <si>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</si>
  <si>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</si>
  <si>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</si>
  <si>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</si>
  <si>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</si>
  <si>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</si>
  <si>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</si>
  <si>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</si>
  <si>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</si>
  <si>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</si>
  <si>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</si>
  <si>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</si>
  <si>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</si>
  <si>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</si>
  <si>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</si>
  <si>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</si>
  <si>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</si>
  <si>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</si>
  <si>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</si>
  <si>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</si>
  <si>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</si>
  <si>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</si>
  <si>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</si>
  <si>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</si>
  <si>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</si>
  <si>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</si>
  <si>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</si>
  <si>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</si>
  <si>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</si>
  <si>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</si>
  <si>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</si>
  <si>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</si>
  <si>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</si>
  <si>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</si>
  <si>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</si>
  <si>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</si>
  <si>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</si>
  <si>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</si>
  <si>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</si>
  <si>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</si>
  <si>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</si>
  <si>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</si>
  <si>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</si>
  <si>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</si>
  <si>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</si>
  <si>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</si>
  <si>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</si>
  <si>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</si>
  <si>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</si>
  <si>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</si>
  <si>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</si>
  <si>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</si>
  <si>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</si>
  <si>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</si>
  <si>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</si>
  <si>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</si>
  <si>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</si>
  <si>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</si>
  <si>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</si>
  <si>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</si>
  <si>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</si>
  <si>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</si>
  <si>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</si>
  <si>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</si>
  <si>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</si>
  <si>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</si>
  <si>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</si>
  <si>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</si>
  <si>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</si>
  <si>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</si>
  <si>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</si>
  <si>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</si>
  <si>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</si>
  <si>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</si>
  <si>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</si>
  <si>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</si>
  <si>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</si>
  <si>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</si>
  <si>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</si>
  <si>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</si>
  <si>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</si>
  <si>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</si>
  <si>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</si>
  <si>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</si>
  <si>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</si>
  <si>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</si>
  <si>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</si>
  <si>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</si>
  <si>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</si>
  <si>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</si>
  <si>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</si>
  <si>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</si>
  <si>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</si>
  <si>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</si>
  <si>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</si>
  <si>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</si>
  <si>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</si>
  <si>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</si>
  <si>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</si>
  <si>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</si>
  <si>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</si>
  <si>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</si>
  <si>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</si>
  <si>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</si>
  <si>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</si>
  <si>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</si>
  <si>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</si>
  <si>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</si>
  <si>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</si>
  <si>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</si>
  <si>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</si>
  <si>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</si>
  <si>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</si>
  <si>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</si>
  <si>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</si>
  <si>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</si>
  <si>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</si>
  <si>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</si>
  <si>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</si>
  <si>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</si>
  <si>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</si>
  <si>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</si>
  <si>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</si>
  <si>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</si>
  <si>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</si>
  <si>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</si>
  <si>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</si>
  <si>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</si>
  <si>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</si>
  <si>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</si>
  <si>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</si>
  <si>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</si>
  <si>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</si>
  <si>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</si>
  <si>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</si>
  <si>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</si>
  <si>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</si>
  <si>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</si>
  <si>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</si>
  <si>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</si>
  <si>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</si>
  <si>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</si>
  <si>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</si>
  <si>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</si>
  <si>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</si>
  <si>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</si>
  <si>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</si>
  <si>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</si>
  <si>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</si>
  <si>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</si>
  <si>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</si>
  <si>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</si>
  <si>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</si>
  <si>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</si>
  <si>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</si>
  <si>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</si>
  <si>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</si>
  <si>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</si>
  <si>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</si>
  <si>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</si>
  <si>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</si>
  <si>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</si>
  <si>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</si>
  <si>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</si>
  <si>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</si>
  <si>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</si>
  <si>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</si>
  <si>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</si>
  <si>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</si>
  <si>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</si>
  <si>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</si>
  <si>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</si>
  <si>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</si>
  <si>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</si>
  <si>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</si>
  <si>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</si>
  <si>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</si>
  <si>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</si>
  <si>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</si>
  <si>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</si>
  <si>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</si>
  <si>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</si>
  <si>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</si>
  <si>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</si>
  <si>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</si>
  <si>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</si>
  <si>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</si>
  <si>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</si>
  <si>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</si>
  <si>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</si>
  <si>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</si>
  <si>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</si>
  <si>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</si>
  <si>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</si>
  <si>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</si>
  <si>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</si>
  <si>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</si>
  <si>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</si>
  <si>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</si>
  <si>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</si>
  <si>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</si>
  <si>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</si>
  <si>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</si>
  <si>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</si>
  <si>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</si>
  <si>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</si>
  <si>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</si>
  <si>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</si>
  <si>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</si>
  <si>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</si>
  <si>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</si>
  <si>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</si>
  <si>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</si>
  <si>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</si>
  <si>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</si>
  <si>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</si>
  <si>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</si>
  <si>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</si>
  <si>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</si>
  <si>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</si>
  <si>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</si>
  <si>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</si>
  <si>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</si>
  <si>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</si>
  <si>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</si>
  <si>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</si>
  <si>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</si>
  <si>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</si>
  <si>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</si>
  <si>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</si>
  <si>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</si>
  <si>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</si>
  <si>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</si>
  <si>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</si>
  <si>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</si>
  <si>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</si>
  <si>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</si>
  <si>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</si>
  <si>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</si>
  <si>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</si>
  <si>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</si>
  <si>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</si>
  <si>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</si>
  <si>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</si>
  <si>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</si>
  <si>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</si>
  <si>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</si>
  <si>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</si>
  <si>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</si>
  <si>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</si>
  <si>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</si>
  <si>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</si>
  <si>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</si>
  <si>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</si>
  <si>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</si>
  <si>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</si>
  <si>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</si>
  <si>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</si>
  <si>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</si>
  <si>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</si>
  <si>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</si>
  <si>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</si>
  <si>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</si>
  <si>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</si>
  <si>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</si>
  <si>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</si>
  <si>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</si>
  <si>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</si>
  <si>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</si>
  <si>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</si>
  <si>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</si>
  <si>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</si>
  <si>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</si>
  <si>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</si>
  <si>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</si>
  <si>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</si>
  <si>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</si>
  <si>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</si>
  <si>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</si>
  <si>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</si>
  <si>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</si>
  <si>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</si>
  <si>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</si>
  <si>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</si>
  <si>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</si>
  <si>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</si>
  <si>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</si>
  <si>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</si>
  <si>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</si>
  <si>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</si>
  <si>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</si>
  <si>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</si>
  <si>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</si>
  <si>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</si>
  <si>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</si>
  <si>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</si>
  <si>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</si>
  <si>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</si>
  <si>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</si>
  <si>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</si>
  <si>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</si>
  <si>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</si>
  <si>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</si>
  <si>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</si>
  <si>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</si>
  <si>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</si>
  <si>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</si>
  <si>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</si>
  <si>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</si>
  <si>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</si>
  <si>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</si>
  <si>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</si>
  <si>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</si>
  <si>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</si>
  <si>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</si>
  <si>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</si>
  <si>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</si>
  <si>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</si>
  <si>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</si>
  <si>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</si>
  <si>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</si>
  <si>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</si>
  <si>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</si>
  <si>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</si>
  <si>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</si>
  <si>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</si>
  <si>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</si>
  <si>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</si>
  <si>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</si>
  <si>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</si>
  <si>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</si>
  <si>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</si>
  <si>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</si>
  <si>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</si>
  <si>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</si>
  <si>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</si>
  <si>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</si>
  <si>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</si>
  <si>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</si>
  <si>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</si>
  <si>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</si>
  <si>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</si>
  <si>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</si>
  <si>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</si>
  <si>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</si>
  <si>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</si>
  <si>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</si>
  <si>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</si>
  <si>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</si>
  <si>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</si>
  <si>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</si>
  <si>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</si>
  <si>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</si>
  <si>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</si>
  <si>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</si>
  <si>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</si>
  <si>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</si>
  <si>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</si>
  <si>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</si>
  <si>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</si>
  <si>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</si>
  <si>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</si>
  <si>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</si>
  <si>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</si>
  <si>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</si>
  <si>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</si>
  <si>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</si>
  <si>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</si>
  <si>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</si>
  <si>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</si>
  <si>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</si>
  <si>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</si>
  <si>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</si>
  <si>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</si>
  <si>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</si>
  <si>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</si>
  <si>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</si>
  <si>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</si>
  <si>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</si>
  <si>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</si>
  <si>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</si>
  <si>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</si>
  <si>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</si>
  <si>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</si>
  <si>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</si>
  <si>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</si>
  <si>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</si>
  <si>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</si>
  <si>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</si>
  <si>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</si>
  <si>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</si>
  <si>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</si>
  <si>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</si>
  <si>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</si>
  <si>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</si>
  <si>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</si>
  <si>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</si>
  <si>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</si>
  <si>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</si>
  <si>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</si>
  <si>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</si>
  <si>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</si>
  <si>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</si>
  <si>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</si>
  <si>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</si>
  <si>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</si>
  <si>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</si>
  <si>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</si>
  <si>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</si>
  <si>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</si>
  <si>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</si>
  <si>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</si>
  <si>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</si>
  <si>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</si>
  <si>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</si>
  <si>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</si>
  <si>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</si>
  <si>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</si>
  <si>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</si>
  <si>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</si>
  <si>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</si>
  <si>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</si>
  <si>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</si>
  <si>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</si>
  <si>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</si>
  <si>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</si>
  <si>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</si>
  <si>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</si>
  <si>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</si>
  <si>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</si>
  <si>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</si>
  <si>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</si>
  <si>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</si>
  <si>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</si>
  <si>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</si>
  <si>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</si>
  <si>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</si>
  <si>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</si>
  <si>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</si>
  <si>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</si>
  <si>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</si>
  <si>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</si>
  <si>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</si>
  <si>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</si>
  <si>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</si>
  <si>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</si>
  <si>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</si>
  <si>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</si>
  <si>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</si>
  <si>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</si>
  <si>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</si>
  <si>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</si>
  <si>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</si>
  <si>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</si>
  <si>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</si>
  <si>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</si>
  <si>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</si>
  <si>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</si>
  <si>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</si>
  <si>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</si>
  <si>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</si>
  <si>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</si>
  <si>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</si>
  <si>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</si>
  <si>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</si>
  <si>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</si>
  <si>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</si>
  <si>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</si>
  <si>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</si>
  <si>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</si>
  <si>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</si>
  <si>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</si>
  <si>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</si>
  <si>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</si>
  <si>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</si>
  <si>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</si>
  <si>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</si>
  <si>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</si>
  <si>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</si>
  <si>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</si>
  <si>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</si>
  <si>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</si>
  <si>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</si>
  <si>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</si>
  <si>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</si>
  <si>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</si>
  <si>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</si>
  <si>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</si>
  <si>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</si>
  <si>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</si>
  <si>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</si>
  <si>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</si>
  <si>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</si>
  <si>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</si>
  <si>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</si>
  <si>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</si>
  <si>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</si>
  <si>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</si>
  <si>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</si>
  <si>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</si>
  <si>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</si>
  <si>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</si>
  <si>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</si>
  <si>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</si>
  <si>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</si>
  <si>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</si>
  <si>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</si>
  <si>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</si>
  <si>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</si>
  <si>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</si>
  <si>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</si>
  <si>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</si>
  <si>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</si>
  <si>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</si>
  <si>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</si>
  <si>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</si>
  <si>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</si>
  <si>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</si>
  <si>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</si>
  <si>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</si>
  <si>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</si>
  <si>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</si>
  <si>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</si>
  <si>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</si>
  <si>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</si>
  <si>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</si>
  <si>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</si>
  <si>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</si>
  <si>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</si>
  <si>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</si>
  <si>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</si>
  <si>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</si>
  <si>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</si>
  <si>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</si>
  <si>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</si>
  <si>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</si>
  <si>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</si>
  <si>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</si>
  <si>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</si>
  <si>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</si>
  <si>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</si>
  <si>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</si>
  <si>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</si>
  <si>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</si>
  <si>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</si>
  <si>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</si>
  <si>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</si>
  <si>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</si>
  <si>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</si>
  <si>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</si>
  <si>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</si>
  <si>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</si>
  <si>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</si>
  <si>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</si>
  <si>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</si>
  <si>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</si>
  <si>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</si>
  <si>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</si>
  <si>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</si>
  <si>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</si>
  <si>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</si>
  <si>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</si>
  <si>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</si>
  <si>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</si>
  <si>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</si>
  <si>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</si>
  <si>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</si>
  <si>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</si>
  <si>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</si>
  <si>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</si>
  <si>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</si>
  <si>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</si>
  <si>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</si>
  <si>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</si>
  <si>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</si>
  <si>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</si>
  <si>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</si>
  <si>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</si>
  <si>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</si>
  <si>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</si>
  <si>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</si>
  <si>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</si>
  <si>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</si>
  <si>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</si>
  <si>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</si>
  <si>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</si>
  <si>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</si>
  <si>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</si>
  <si>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</si>
  <si>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</si>
  <si>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</si>
  <si>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</si>
  <si>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</si>
  <si>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</si>
  <si>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</si>
  <si>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</si>
  <si>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</si>
  <si>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</si>
  <si>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</si>
  <si>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</si>
  <si>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</si>
  <si>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</si>
  <si>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</si>
  <si>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</si>
  <si>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</si>
  <si>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</si>
  <si>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</si>
  <si>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</si>
  <si>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</si>
  <si>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</si>
  <si>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</si>
  <si>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</si>
  <si>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</si>
  <si>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</si>
  <si>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</si>
  <si>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</si>
  <si>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</si>
  <si>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</si>
  <si>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</si>
  <si>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</si>
  <si>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</si>
  <si>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</si>
  <si>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</si>
  <si>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</si>
  <si>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</si>
  <si>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</si>
  <si>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</si>
  <si>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</si>
  <si>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</si>
  <si>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</si>
  <si>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</si>
  <si>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</si>
  <si>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</si>
  <si>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</si>
  <si>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</si>
  <si>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</si>
  <si>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</si>
  <si>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</si>
  <si>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</si>
  <si>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</si>
  <si>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</si>
  <si>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</si>
  <si>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</si>
  <si>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</si>
  <si>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</si>
  <si>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</si>
  <si>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</si>
  <si>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</si>
  <si>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</si>
  <si>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</si>
  <si>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</si>
  <si>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</si>
  <si>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</si>
  <si>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</si>
  <si>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</si>
  <si>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</si>
  <si>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</si>
  <si>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</si>
  <si>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</si>
  <si>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</si>
  <si>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</si>
  <si>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</si>
  <si>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</si>
  <si>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</si>
  <si>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</si>
  <si>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</si>
  <si>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</si>
  <si>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</si>
  <si>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</si>
  <si>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</si>
  <si>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</si>
  <si>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</si>
  <si>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</si>
  <si>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</si>
  <si>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</si>
  <si>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</si>
  <si>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</si>
  <si>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</si>
  <si>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</si>
  <si>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</si>
  <si>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</si>
  <si>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</si>
  <si>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</si>
  <si>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</si>
  <si>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</si>
  <si>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</si>
  <si>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</si>
  <si>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</si>
  <si>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</si>
  <si>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</si>
  <si>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</si>
  <si>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</si>
  <si>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</si>
  <si>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</si>
  <si>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</si>
  <si>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</si>
  <si>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</si>
  <si>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</si>
  <si>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</si>
  <si>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</si>
  <si>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</si>
  <si>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</si>
  <si>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</si>
  <si>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</si>
  <si>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</si>
  <si>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</si>
  <si>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</si>
  <si>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</si>
  <si>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</si>
  <si>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</si>
  <si>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</si>
  <si>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</si>
  <si>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</si>
  <si>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</si>
  <si>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</si>
  <si>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</si>
  <si>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</si>
  <si>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</si>
  <si>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</si>
  <si>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</si>
  <si>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</si>
  <si>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</si>
  <si>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</si>
  <si>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</si>
  <si>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</si>
  <si>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</si>
  <si>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</si>
  <si>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</si>
  <si>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</si>
  <si>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</si>
  <si>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</si>
  <si>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</si>
  <si>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</si>
  <si>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</si>
  <si>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</si>
  <si>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</si>
  <si>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</si>
  <si>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</si>
  <si>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</si>
  <si>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</si>
  <si>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</si>
  <si>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</si>
  <si>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</si>
  <si>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</si>
  <si>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</si>
  <si>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</si>
  <si>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</si>
  <si>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</si>
  <si>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</si>
  <si>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</si>
  <si>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</si>
  <si>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</si>
  <si>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</si>
  <si>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</si>
  <si>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</si>
  <si>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</si>
  <si>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</si>
  <si>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</si>
  <si>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</si>
  <si>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</si>
  <si>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</si>
  <si>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</si>
  <si>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</si>
  <si>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</si>
  <si>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</si>
  <si>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</si>
  <si>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</si>
  <si>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</si>
  <si>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</si>
  <si>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</si>
  <si>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</si>
  <si>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</si>
  <si>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</si>
  <si>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</si>
  <si>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</si>
  <si>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</si>
  <si>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</si>
  <si>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</si>
  <si>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</si>
  <si>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</si>
  <si>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</si>
  <si>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</si>
  <si>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</si>
  <si>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</si>
  <si>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</si>
  <si>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</si>
  <si>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</si>
  <si>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</si>
  <si>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</si>
  <si>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</si>
  <si>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</si>
  <si>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</si>
  <si>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</si>
  <si>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</si>
  <si>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</si>
  <si>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</si>
  <si>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</si>
  <si>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</si>
  <si>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</si>
  <si>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</si>
  <si>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</si>
  <si>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</si>
  <si>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</si>
  <si>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</si>
  <si>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</si>
  <si>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</si>
  <si>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</si>
  <si>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</si>
  <si>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</si>
  <si>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</si>
  <si>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</si>
  <si>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</si>
  <si>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</si>
  <si>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</si>
  <si>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</si>
  <si>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</si>
  <si>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</si>
  <si>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</si>
  <si>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</si>
  <si>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</si>
  <si>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</si>
  <si>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</si>
  <si>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</si>
  <si>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</si>
  <si>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</si>
  <si>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</si>
  <si>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</si>
  <si>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</si>
  <si>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</si>
  <si>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</si>
  <si>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</si>
  <si>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</si>
  <si>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</si>
  <si>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</si>
  <si>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</si>
  <si>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</si>
  <si>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</si>
  <si>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</si>
  <si>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</si>
  <si>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</si>
  <si>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</si>
  <si>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</si>
  <si>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</si>
  <si>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</si>
  <si>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</si>
  <si>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</si>
  <si>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</si>
  <si>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</si>
  <si>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</si>
  <si>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</si>
  <si>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</si>
  <si>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</si>
  <si>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</si>
  <si>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</si>
  <si>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</si>
  <si>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</si>
  <si>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</si>
  <si>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</si>
  <si>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</si>
  <si>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</si>
  <si>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</si>
  <si>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</si>
  <si>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</si>
  <si>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</si>
  <si>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</si>
  <si>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</si>
  <si>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</si>
  <si>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</si>
  <si>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</si>
  <si>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</si>
  <si>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</si>
  <si>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</si>
  <si>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</si>
  <si>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</si>
  <si>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</si>
  <si>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</si>
  <si>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</si>
  <si>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</si>
  <si>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</si>
  <si>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</si>
  <si>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</si>
  <si>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</si>
  <si>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</si>
  <si>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</si>
  <si>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</si>
  <si>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</si>
  <si>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</si>
  <si>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</si>
  <si>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</si>
  <si>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</si>
  <si>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</si>
  <si>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</si>
  <si>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</si>
  <si>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</si>
  <si>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</si>
  <si>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</si>
  <si>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</si>
  <si>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</si>
  <si>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</si>
  <si>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</si>
  <si>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</si>
  <si>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</si>
  <si>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</si>
  <si>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</si>
  <si>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</si>
  <si>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</si>
  <si>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</si>
  <si>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</si>
  <si>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</si>
  <si>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</si>
  <si>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</si>
  <si>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</si>
  <si>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</si>
  <si>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</si>
  <si>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</si>
  <si>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</si>
  <si>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</si>
  <si>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</si>
  <si>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</si>
  <si>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</si>
  <si>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</si>
  <si>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</si>
  <si>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</si>
  <si>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</si>
  <si>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</si>
  <si>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</si>
  <si>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</si>
  <si>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</si>
  <si>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</si>
  <si>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</si>
  <si>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</si>
  <si>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</si>
  <si>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</si>
  <si>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</si>
  <si>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</si>
  <si>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</si>
  <si>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</si>
  <si>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</si>
  <si>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</si>
  <si>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</si>
  <si>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</si>
  <si>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</si>
  <si>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</si>
  <si>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</si>
  <si>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</si>
  <si>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</si>
  <si>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</si>
  <si>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</si>
  <si>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</si>
  <si>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</si>
  <si>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</si>
  <si>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</si>
  <si>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</si>
  <si>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</si>
  <si>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</si>
  <si>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</si>
  <si>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</si>
  <si>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</si>
  <si>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</si>
  <si>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</si>
  <si>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</si>
  <si>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</si>
  <si>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</si>
  <si>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</si>
  <si>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</si>
  <si>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</si>
  <si>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</si>
  <si>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</si>
  <si>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</si>
  <si>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</si>
  <si>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</si>
  <si>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</si>
  <si>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</si>
  <si>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</si>
  <si>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</si>
  <si>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</si>
  <si>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</si>
  <si>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</si>
  <si>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</si>
  <si>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</si>
  <si>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</si>
  <si>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</si>
  <si>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</si>
  <si>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</si>
  <si>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</si>
  <si>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</si>
  <si>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</si>
  <si>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</si>
  <si>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</si>
  <si>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</si>
  <si>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</si>
  <si>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</si>
  <si>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</si>
  <si>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</si>
  <si>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</si>
  <si>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</si>
  <si>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</si>
  <si>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</si>
  <si>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</si>
  <si>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</si>
  <si>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</si>
  <si>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</si>
  <si>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</si>
  <si>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</si>
  <si>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</si>
  <si>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</si>
  <si>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</si>
  <si>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</si>
  <si>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</si>
  <si>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</si>
  <si>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</si>
  <si>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</si>
  <si>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</si>
  <si>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</si>
  <si>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</si>
  <si>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</si>
  <si>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</si>
  <si>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</si>
  <si>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</si>
  <si>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</si>
  <si>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</si>
  <si>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</si>
  <si>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</si>
  <si>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</si>
  <si>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</si>
  <si>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</si>
  <si>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</si>
  <si>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</si>
  <si>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</si>
  <si>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</si>
  <si>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</si>
  <si>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</si>
  <si>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</si>
  <si>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</si>
  <si>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</si>
  <si>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</si>
  <si>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</si>
  <si>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</si>
  <si>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</si>
  <si>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</si>
  <si>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</si>
  <si>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</si>
  <si>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</si>
  <si>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</si>
  <si>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</si>
  <si>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</si>
  <si>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</si>
  <si>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</si>
  <si>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</si>
  <si>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</si>
  <si>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</si>
  <si>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</si>
  <si>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</si>
  <si>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</si>
  <si>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</si>
  <si>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</si>
  <si>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</si>
  <si>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</si>
  <si>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</si>
  <si>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</si>
  <si>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</si>
  <si>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</si>
  <si>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</si>
  <si>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</si>
  <si>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</si>
  <si>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</si>
  <si>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</si>
  <si>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</si>
  <si>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</si>
  <si>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</si>
  <si>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</si>
  <si>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</si>
  <si>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</si>
  <si>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</si>
  <si>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</si>
  <si>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</si>
  <si>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</si>
  <si>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</si>
  <si>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</si>
  <si>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</si>
  <si>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</si>
  <si>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</si>
  <si>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</si>
  <si>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</si>
  <si>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</si>
  <si>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</si>
  <si>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</si>
  <si>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</si>
  <si>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</si>
  <si>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</si>
  <si>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</si>
  <si>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</si>
  <si>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</si>
  <si>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</si>
  <si>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</si>
  <si>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</si>
  <si>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</si>
  <si>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</si>
  <si>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</si>
  <si>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</si>
  <si>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</si>
  <si>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</si>
  <si>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</si>
  <si>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</si>
  <si>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</si>
  <si>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</si>
  <si>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</si>
  <si>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</si>
  <si>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</si>
  <si>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</si>
  <si>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</si>
  <si>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</si>
  <si>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</si>
  <si>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</si>
  <si>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</si>
  <si>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</si>
  <si>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</si>
  <si>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</si>
  <si>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</si>
  <si>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</si>
  <si>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</si>
  <si>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</si>
  <si>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</si>
  <si>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</si>
  <si>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</si>
  <si>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</si>
  <si>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</si>
  <si>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</si>
  <si>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</si>
  <si>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</si>
  <si>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</si>
  <si>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</si>
  <si>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</si>
  <si>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</si>
  <si>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</si>
  <si>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</si>
  <si>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</si>
  <si>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</si>
  <si>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</si>
  <si>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</si>
  <si>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</si>
  <si>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</si>
  <si>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</si>
  <si>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</si>
  <si>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</si>
  <si>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</si>
  <si>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</si>
  <si>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</si>
  <si>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</si>
  <si>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</si>
  <si>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</si>
  <si>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</si>
  <si>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</si>
  <si>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</si>
  <si>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</si>
  <si>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</si>
  <si>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</si>
  <si>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</si>
  <si>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</si>
  <si>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</si>
  <si>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</si>
  <si>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</si>
  <si>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</si>
  <si>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</si>
  <si>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</si>
  <si>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</si>
  <si>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</si>
  <si>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</si>
  <si>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</si>
  <si>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</si>
  <si>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</si>
  <si>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</si>
  <si>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</si>
  <si>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</si>
  <si>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</si>
  <si>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</si>
  <si>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</si>
  <si>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</si>
  <si>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</si>
  <si>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</si>
  <si>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</si>
  <si>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</si>
  <si>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</si>
  <si>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</si>
  <si>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</si>
  <si>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</si>
  <si>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</si>
  <si>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</si>
  <si>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</si>
  <si>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</si>
  <si>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</si>
  <si>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</si>
  <si>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</si>
  <si>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</si>
  <si>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</si>
  <si>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</si>
  <si>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</si>
  <si>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</si>
  <si>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</si>
  <si>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</si>
  <si>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</si>
  <si>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</si>
  <si>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</si>
  <si>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</si>
  <si>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</si>
  <si>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</si>
  <si>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</si>
  <si>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</si>
  <si>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</si>
  <si>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</si>
  <si>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</si>
  <si>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</si>
  <si>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</si>
  <si>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</si>
  <si>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</si>
  <si>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</si>
  <si>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</si>
  <si>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</si>
  <si>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</si>
  <si>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</si>
  <si>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</si>
  <si>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</si>
  <si>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</si>
  <si>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</si>
  <si>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</si>
  <si>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</si>
  <si>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</si>
  <si>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</si>
  <si>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</si>
  <si>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</si>
  <si>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</si>
  <si>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</si>
  <si>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</si>
  <si>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</si>
  <si>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</si>
  <si>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</si>
  <si>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</si>
  <si>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</si>
  <si>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</si>
  <si>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</si>
  <si>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</si>
  <si>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</si>
  <si>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</si>
  <si>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</si>
  <si>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</si>
  <si>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</si>
  <si>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</si>
  <si>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</si>
  <si>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</si>
  <si>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</si>
  <si>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</si>
  <si>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</si>
  <si>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</si>
  <si>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</si>
  <si>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</si>
  <si>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</si>
  <si>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</si>
  <si>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</si>
  <si>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</si>
  <si>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</si>
  <si>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</si>
  <si>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</si>
  <si>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</si>
  <si>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</si>
  <si>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</si>
  <si>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</si>
  <si>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</si>
  <si>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</si>
  <si>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</si>
  <si>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</si>
  <si>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</si>
  <si>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</si>
  <si>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</si>
  <si>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</si>
  <si>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</si>
  <si>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</si>
  <si>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</si>
  <si>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</si>
  <si>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</si>
  <si>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</si>
  <si>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</si>
  <si>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</si>
  <si>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</si>
  <si>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</si>
  <si>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</si>
  <si>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</si>
  <si>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</si>
  <si>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</si>
  <si>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</si>
  <si>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</si>
  <si>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</si>
  <si>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</si>
  <si>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</si>
  <si>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</si>
  <si>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</si>
  <si>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</si>
  <si>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</si>
  <si>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</si>
  <si>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</si>
  <si>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</si>
  <si>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</si>
  <si>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</si>
  <si>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</si>
  <si>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</si>
  <si>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</si>
  <si>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</si>
  <si>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</si>
  <si>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</si>
  <si>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</si>
  <si>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</si>
  <si>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</si>
  <si>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</si>
  <si>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</si>
  <si>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</si>
  <si>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</si>
  <si>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</si>
  <si>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</si>
  <si>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</si>
  <si>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</si>
  <si>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</si>
  <si>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</si>
  <si>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</si>
  <si>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</si>
  <si>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</si>
  <si>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</si>
  <si>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</si>
  <si>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</si>
  <si>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</si>
  <si>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</si>
  <si>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</si>
  <si>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</si>
  <si>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</si>
  <si>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</si>
  <si>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</si>
  <si>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</si>
  <si>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</si>
  <si>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</si>
  <si>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</si>
  <si>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</si>
  <si>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</si>
  <si>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</si>
  <si>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</si>
  <si>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</si>
  <si>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</si>
  <si>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</si>
  <si>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</si>
  <si>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</si>
  <si>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</si>
  <si>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</si>
  <si>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</si>
  <si>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</si>
  <si>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</si>
  <si>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</si>
  <si>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</si>
  <si>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</si>
  <si>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</si>
  <si>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</si>
  <si>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</si>
  <si>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</si>
  <si>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</si>
  <si>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</si>
  <si>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</si>
  <si>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</si>
  <si>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</si>
  <si>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</si>
  <si>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</si>
  <si>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</si>
  <si>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</si>
  <si>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</si>
  <si>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</si>
  <si>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</si>
  <si>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</si>
  <si>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</si>
  <si>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</si>
  <si>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</si>
  <si>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</si>
  <si>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</si>
  <si>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</si>
  <si>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</si>
  <si>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</si>
  <si>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</si>
  <si>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</si>
  <si>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</si>
  <si>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</si>
  <si>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</si>
  <si>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</si>
  <si>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</si>
  <si>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</si>
  <si>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</si>
  <si>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</si>
  <si>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</si>
  <si>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</si>
  <si>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</si>
  <si>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</si>
  <si>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</si>
  <si>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</si>
  <si>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</si>
  <si>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</si>
  <si>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</si>
  <si>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</si>
  <si>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</si>
  <si>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</si>
  <si>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</si>
  <si>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</si>
  <si>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</si>
  <si>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</si>
  <si>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</si>
  <si>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</si>
  <si>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</si>
  <si>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</si>
  <si>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</si>
  <si>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</si>
  <si>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</si>
  <si>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</si>
  <si>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</si>
  <si>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</si>
  <si>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</si>
  <si>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</si>
  <si>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</si>
  <si>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</si>
  <si>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</si>
  <si>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</si>
  <si>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</si>
  <si>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</si>
  <si>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</si>
  <si>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</si>
  <si>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</si>
  <si>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</si>
  <si>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</si>
  <si>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</si>
  <si>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</si>
  <si>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</si>
  <si>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</si>
  <si>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</si>
  <si>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</si>
  <si>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</si>
  <si>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</si>
  <si>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</si>
  <si>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</si>
  <si>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</si>
  <si>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</si>
  <si>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</si>
  <si>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</si>
  <si>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</si>
  <si>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</si>
  <si>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</si>
  <si>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</si>
  <si>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</si>
  <si>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</si>
  <si>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</si>
  <si>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</si>
  <si>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</si>
  <si>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</si>
  <si>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</si>
  <si>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</si>
  <si>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</si>
  <si>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</si>
  <si>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</si>
  <si>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</si>
  <si>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</si>
  <si>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</si>
  <si>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</si>
  <si>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</si>
  <si>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</si>
  <si>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</si>
  <si>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</si>
  <si>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</si>
  <si>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</si>
  <si>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</si>
  <si>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</si>
  <si>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</si>
  <si>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</si>
  <si>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</si>
  <si>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</si>
  <si>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</si>
  <si>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</si>
  <si>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</si>
  <si>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</si>
  <si>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</si>
  <si>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</si>
  <si>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</si>
  <si>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</si>
  <si>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</si>
  <si>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</si>
  <si>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</si>
  <si>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</si>
  <si>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</si>
  <si>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</si>
  <si>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</si>
  <si>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</si>
  <si>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</si>
  <si>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</si>
  <si>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</si>
  <si>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</si>
  <si>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</si>
  <si>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</si>
  <si>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</si>
  <si>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</si>
  <si>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</si>
  <si>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</si>
  <si>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</si>
  <si>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</si>
  <si>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</si>
  <si>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</si>
  <si>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</si>
  <si>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</si>
  <si>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</si>
  <si>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</si>
  <si>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</si>
  <si>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</si>
  <si>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</si>
  <si>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</si>
  <si>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</si>
  <si>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</si>
  <si>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</si>
  <si>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</si>
  <si>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</si>
  <si>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</si>
  <si>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</si>
  <si>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</si>
  <si>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</si>
  <si>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</si>
  <si>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</si>
  <si>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</si>
  <si>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</si>
  <si>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</si>
  <si>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</si>
  <si>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</si>
  <si>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</si>
  <si>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</si>
  <si>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</si>
  <si>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</si>
  <si>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</si>
  <si>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</si>
  <si>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</si>
  <si>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</si>
  <si>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</si>
  <si>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</si>
  <si>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</si>
  <si>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</si>
  <si>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</si>
  <si>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</si>
  <si>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</si>
  <si>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</si>
  <si>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</si>
  <si>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</si>
  <si>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</si>
  <si>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</si>
  <si>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</si>
  <si>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</si>
  <si>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</si>
  <si>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</si>
  <si>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</si>
  <si>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</si>
  <si>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</si>
  <si>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</si>
  <si>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</si>
  <si>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</si>
  <si>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</si>
  <si>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</si>
  <si>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</si>
  <si>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</si>
  <si>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</si>
  <si>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</si>
  <si>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</si>
  <si>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</si>
  <si>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</si>
  <si>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</si>
  <si>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</si>
  <si>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</si>
  <si>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</si>
  <si>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</si>
  <si>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</si>
  <si>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</si>
  <si>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</si>
  <si>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</si>
  <si>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</si>
  <si>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</si>
  <si>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</si>
  <si>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</si>
  <si>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</si>
  <si>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</si>
  <si>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</si>
  <si>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</si>
  <si>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</si>
  <si>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</si>
  <si>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</si>
  <si>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</si>
  <si>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</si>
  <si>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</si>
  <si>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</si>
  <si>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</si>
  <si>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</si>
  <si>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</si>
  <si>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</si>
  <si>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</si>
  <si>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</si>
  <si>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</si>
  <si>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</si>
  <si>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</si>
  <si>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</si>
  <si>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</si>
  <si>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</si>
  <si>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</si>
  <si>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</si>
  <si>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</si>
  <si>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</si>
  <si>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</si>
  <si>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</si>
  <si>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</si>
  <si>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</si>
  <si>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</si>
  <si>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</si>
  <si>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</si>
  <si>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</si>
  <si>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</si>
  <si>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</si>
  <si>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</si>
  <si>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</si>
  <si>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</si>
  <si>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</si>
  <si>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</si>
  <si>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</si>
  <si>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</si>
  <si>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</si>
  <si>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</si>
  <si>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</si>
  <si>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</si>
  <si>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</si>
  <si>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</si>
  <si>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</si>
  <si>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</si>
  <si>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</si>
  <si>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</si>
  <si>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</si>
  <si>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</si>
  <si>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</si>
  <si>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</si>
  <si>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</si>
  <si>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</si>
  <si>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</si>
  <si>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</si>
  <si>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</si>
  <si>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</si>
  <si>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</si>
  <si>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</si>
  <si>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</si>
  <si>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</si>
  <si>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</si>
  <si>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</si>
  <si>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</si>
  <si>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</si>
  <si>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</si>
  <si>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</si>
  <si>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</si>
  <si>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</si>
  <si>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</si>
  <si>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</si>
  <si>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</si>
  <si>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</si>
  <si>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</si>
  <si>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</si>
  <si>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</si>
  <si>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</si>
  <si>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</si>
  <si>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</si>
  <si>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</si>
  <si>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</si>
  <si>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</si>
  <si>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</si>
  <si>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</si>
  <si>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</si>
  <si>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</si>
  <si>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</si>
  <si>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</si>
  <si>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</si>
  <si>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</si>
  <si>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</si>
  <si>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</si>
  <si>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</si>
  <si>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</si>
  <si>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</si>
  <si>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</si>
  <si>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</si>
  <si>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</si>
  <si>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</si>
  <si>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</si>
  <si>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</si>
  <si>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</si>
  <si>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</si>
  <si>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</si>
  <si>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</si>
  <si>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</si>
  <si>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</si>
  <si>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</si>
  <si>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</si>
  <si>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</si>
  <si>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</si>
  <si>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</si>
  <si>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</si>
  <si>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</si>
  <si>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</si>
  <si>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</si>
  <si>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</si>
  <si>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</si>
  <si>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</si>
  <si>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</si>
  <si>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</si>
  <si>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</si>
  <si>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</si>
  <si>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</si>
  <si>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</si>
  <si>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</si>
  <si>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</si>
  <si>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</si>
  <si>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</si>
  <si>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</si>
  <si>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</si>
  <si>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</si>
  <si>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</si>
  <si>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</si>
  <si>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</si>
  <si>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</si>
  <si>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</si>
  <si>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</si>
  <si>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</si>
  <si>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</si>
  <si>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</si>
  <si>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</si>
  <si>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</si>
  <si>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</si>
  <si>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</si>
  <si>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</si>
  <si>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</si>
  <si>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</si>
  <si>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</si>
  <si>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</si>
  <si>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</si>
  <si>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</si>
  <si>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</si>
  <si>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</si>
  <si>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</si>
  <si>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</si>
  <si>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</si>
  <si>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</si>
  <si>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</si>
  <si>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</si>
  <si>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</si>
  <si>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</si>
  <si>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</si>
  <si>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</si>
  <si>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</si>
  <si>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</si>
  <si>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</si>
  <si>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</si>
  <si>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</si>
  <si>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</si>
  <si>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</si>
  <si>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</si>
  <si>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</si>
  <si>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</si>
  <si>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</si>
  <si>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</si>
  <si>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</si>
  <si>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</si>
  <si>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</si>
  <si>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</si>
  <si>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</si>
  <si>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</si>
  <si>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</si>
  <si>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</si>
  <si>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</si>
  <si>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</si>
  <si>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</si>
  <si>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</si>
  <si>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</si>
  <si>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</si>
  <si>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</si>
  <si>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</si>
  <si>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</si>
  <si>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</si>
  <si>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</si>
  <si>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</si>
  <si>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</si>
  <si>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</si>
  <si>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</si>
  <si>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</si>
  <si>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</si>
  <si>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</si>
  <si>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</si>
  <si>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</si>
  <si>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</si>
  <si>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</si>
  <si>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</si>
  <si>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</si>
  <si>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</si>
  <si>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</si>
  <si>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</si>
  <si>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</si>
  <si>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</si>
  <si>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</si>
  <si>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</si>
  <si>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</si>
  <si>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</si>
  <si>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</si>
  <si>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</si>
  <si>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</si>
  <si>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</si>
  <si>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</si>
  <si>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</si>
  <si>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</si>
  <si>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</si>
  <si>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</si>
  <si>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</si>
  <si>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</si>
  <si>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</si>
  <si>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</si>
  <si>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</si>
  <si>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</si>
  <si>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</si>
  <si>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</si>
  <si>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</si>
  <si>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</si>
  <si>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</si>
  <si>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</si>
  <si>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</si>
  <si>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</si>
  <si>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</si>
  <si>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</si>
  <si>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</si>
  <si>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</si>
  <si>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</si>
  <si>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</si>
  <si>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</si>
  <si>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</si>
  <si>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</si>
  <si>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</si>
  <si>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</si>
  <si>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</si>
  <si>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</si>
  <si>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</si>
  <si>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</si>
  <si>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</si>
  <si>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</si>
  <si>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</si>
  <si>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</si>
  <si>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</si>
  <si>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</si>
  <si>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</si>
  <si>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</si>
  <si>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</si>
  <si>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</si>
  <si>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</si>
  <si>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</si>
  <si>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</si>
  <si>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</si>
  <si>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</si>
  <si>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</si>
  <si>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</si>
  <si>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</si>
  <si>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</si>
  <si>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</si>
  <si>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</si>
  <si>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</si>
  <si>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</si>
  <si>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</si>
  <si>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</si>
  <si>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</si>
  <si>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</si>
  <si>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</si>
  <si>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</si>
  <si>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</si>
  <si>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</si>
  <si>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</si>
  <si>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</si>
  <si>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</si>
  <si>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</si>
  <si>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</si>
  <si>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</si>
  <si>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</si>
  <si>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</si>
  <si>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</si>
  <si>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</si>
  <si>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</si>
  <si>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</si>
  <si>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</si>
  <si>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</si>
  <si>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</si>
  <si>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</si>
  <si>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</si>
  <si>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</si>
  <si>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</si>
  <si>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</si>
  <si>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</si>
  <si>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</si>
  <si>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</si>
  <si>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</si>
  <si>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</si>
  <si>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</si>
  <si>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</si>
  <si>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</si>
  <si>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</si>
  <si>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</si>
  <si>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</si>
  <si>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</si>
  <si>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</si>
  <si>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</si>
  <si>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</si>
  <si>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</si>
  <si>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</si>
  <si>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</si>
  <si>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</si>
  <si>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</si>
  <si>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</si>
  <si>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</si>
  <si>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</si>
  <si>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</si>
  <si>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</si>
  <si>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</si>
  <si>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</si>
  <si>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</si>
  <si>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</si>
  <si>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</si>
  <si>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</si>
  <si>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</si>
  <si>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</si>
  <si>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</si>
  <si>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</si>
  <si>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</si>
  <si>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</si>
  <si>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</si>
  <si>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</si>
  <si>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</si>
  <si>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</si>
  <si>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</si>
  <si>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</si>
  <si>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</si>
  <si>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</si>
  <si>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</si>
  <si>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</si>
  <si>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</si>
  <si>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</si>
  <si>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</si>
  <si>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</si>
  <si>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</si>
  <si>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</si>
  <si>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</si>
  <si>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</si>
  <si>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</si>
  <si>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</si>
  <si>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</si>
  <si>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</si>
  <si>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</si>
  <si>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</si>
  <si>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</si>
  <si>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</si>
  <si>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</si>
  <si>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</si>
  <si>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</si>
  <si>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</si>
  <si>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</si>
  <si>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</si>
  <si>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</si>
  <si>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</si>
  <si>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</si>
  <si>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</si>
  <si>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</si>
  <si>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</si>
  <si>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</si>
  <si>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</si>
  <si>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</si>
  <si>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</si>
  <si>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</si>
  <si>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</si>
  <si>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</si>
  <si>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</si>
  <si>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</si>
  <si>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</si>
  <si>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</si>
  <si>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</si>
  <si>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</si>
  <si>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</si>
  <si>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</si>
  <si>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</si>
  <si>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</si>
  <si>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</si>
  <si>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</si>
  <si>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</si>
  <si>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</si>
  <si>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</si>
  <si>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</si>
  <si>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</si>
  <si>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</si>
  <si>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</si>
  <si>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</si>
  <si>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</si>
  <si>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</si>
  <si>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</si>
  <si>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</si>
  <si>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</si>
  <si>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</si>
  <si>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</si>
  <si>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</si>
  <si>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</si>
  <si>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</si>
  <si>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</si>
  <si>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</si>
  <si>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</si>
  <si>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</si>
  <si>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</si>
  <si>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</si>
  <si>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</si>
  <si>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</si>
  <si>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</si>
  <si>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</si>
  <si>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</si>
  <si>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</si>
  <si>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</si>
  <si>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</si>
  <si>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</si>
  <si>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</si>
  <si>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</si>
  <si>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</si>
  <si>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</si>
  <si>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</si>
  <si>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</si>
  <si>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</si>
  <si>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</si>
  <si>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</si>
  <si>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</si>
  <si>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</si>
  <si>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</si>
  <si>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</si>
  <si>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</si>
  <si>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</si>
  <si>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</si>
  <si>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</si>
  <si>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</si>
  <si>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</si>
  <si>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</si>
  <si>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</si>
  <si>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</si>
  <si>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</si>
  <si>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</si>
  <si>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</si>
  <si>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</si>
  <si>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</si>
  <si>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</si>
  <si>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</si>
  <si>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</si>
  <si>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</si>
  <si>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</si>
  <si>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</si>
  <si>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</si>
  <si>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</si>
  <si>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</si>
  <si>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</si>
  <si>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</si>
  <si>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</si>
  <si>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</si>
  <si>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</si>
  <si>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</si>
  <si>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</si>
  <si>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</si>
  <si>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</si>
  <si>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</si>
  <si>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</si>
  <si>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</si>
  <si>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</si>
  <si>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</si>
  <si>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</si>
  <si>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</si>
  <si>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</si>
  <si>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</si>
  <si>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</si>
  <si>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</si>
  <si>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</si>
  <si>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</si>
  <si>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</si>
  <si>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</si>
  <si>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</si>
  <si>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</si>
  <si>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</si>
  <si>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</si>
  <si>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</si>
  <si>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</si>
  <si>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</si>
  <si>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</si>
  <si>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</si>
  <si>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</si>
  <si>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</si>
  <si>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</si>
  <si>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</si>
  <si>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</si>
  <si>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</si>
  <si>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</si>
  <si>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</si>
  <si>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</si>
  <si>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</si>
  <si>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</si>
  <si>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</si>
  <si>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</si>
  <si>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</si>
  <si>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</si>
  <si>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</si>
  <si>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</si>
  <si>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</si>
  <si>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</si>
  <si>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</si>
  <si>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</si>
  <si>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</si>
  <si>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</si>
  <si>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</si>
  <si>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</si>
  <si>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</si>
  <si>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</si>
  <si>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</si>
  <si>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</si>
  <si>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</si>
  <si>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</si>
  <si>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</si>
  <si>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</si>
  <si>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</si>
  <si>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</si>
  <si>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</si>
  <si>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</si>
  <si>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</si>
  <si>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</si>
  <si>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</si>
  <si>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</si>
  <si>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</si>
  <si>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</si>
  <si>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</si>
  <si>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</si>
  <si>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</si>
  <si>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</si>
  <si>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</si>
  <si>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</si>
  <si>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</si>
  <si>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</si>
  <si>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</si>
  <si>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</si>
  <si>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</si>
  <si>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</si>
  <si>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</si>
  <si>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</si>
  <si>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</si>
  <si>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</si>
  <si>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</si>
  <si>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</si>
  <si>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</si>
  <si>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</si>
  <si>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</si>
  <si>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</si>
  <si>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</si>
  <si>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</si>
  <si>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</si>
  <si>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</si>
  <si>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</si>
  <si>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</si>
  <si>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</si>
  <si>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</si>
  <si>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</si>
  <si>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</si>
  <si>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</si>
  <si>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</si>
  <si>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</si>
  <si>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</si>
  <si>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</si>
  <si>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</si>
  <si>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</si>
  <si>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</si>
  <si>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</si>
  <si>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</si>
  <si>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</si>
  <si>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</si>
  <si>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</si>
  <si>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</si>
  <si>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</si>
  <si>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</si>
  <si>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</si>
  <si>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</si>
  <si>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</si>
  <si>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</si>
  <si>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</si>
  <si>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</si>
  <si>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</si>
  <si>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</si>
  <si>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</si>
  <si>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</si>
  <si>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</si>
  <si>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</si>
  <si>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</si>
  <si>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</si>
  <si>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</si>
  <si>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</si>
  <si>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</si>
  <si>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</si>
  <si>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</si>
  <si>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</si>
  <si>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</si>
  <si>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</si>
  <si>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</si>
  <si>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</si>
  <si>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</si>
  <si>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</si>
  <si>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</si>
  <si>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</si>
  <si>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</si>
  <si>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</si>
  <si>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</si>
  <si>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</si>
  <si>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</si>
  <si>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</si>
  <si>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</si>
  <si>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</si>
  <si>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</si>
  <si>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</si>
  <si>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</si>
  <si>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</si>
  <si>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</si>
  <si>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</si>
  <si>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</si>
  <si>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</si>
  <si>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</si>
  <si>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</si>
  <si>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</si>
  <si>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</si>
  <si>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</si>
  <si>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</si>
  <si>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</si>
  <si>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</si>
  <si>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</si>
  <si>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</si>
  <si>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</si>
  <si>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</si>
  <si>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</si>
  <si>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</si>
  <si>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</si>
  <si>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</si>
  <si>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</si>
  <si>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</si>
  <si>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</si>
  <si>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</si>
  <si>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</si>
  <si>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</si>
  <si>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</si>
  <si>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</si>
  <si>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</si>
  <si>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</si>
  <si>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</si>
  <si>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</si>
  <si>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</si>
  <si>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</si>
  <si>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</si>
  <si>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</si>
  <si>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</si>
  <si>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</si>
  <si>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</si>
  <si>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</si>
  <si>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</si>
  <si>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</si>
  <si>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</si>
  <si>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</si>
  <si>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</si>
  <si>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</si>
  <si>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</si>
  <si>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</si>
  <si>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</si>
  <si>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</si>
  <si>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</si>
  <si>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</si>
  <si>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</si>
  <si>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</si>
  <si>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</si>
  <si>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</si>
  <si>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</si>
  <si>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</si>
  <si>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</si>
  <si>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</si>
  <si>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</si>
  <si>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</si>
  <si>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</si>
  <si>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</si>
  <si>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</si>
  <si>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</si>
  <si>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</si>
  <si>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</si>
  <si>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</si>
  <si>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</si>
  <si>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</si>
  <si>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</si>
  <si>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</si>
  <si>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</si>
  <si>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</si>
  <si>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</si>
  <si>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</si>
  <si>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</si>
  <si>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</si>
  <si>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</si>
  <si>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</si>
  <si>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</si>
  <si>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</si>
  <si>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</si>
  <si>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</si>
  <si>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</si>
  <si>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</si>
  <si>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</si>
  <si>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</si>
  <si>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</si>
  <si>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</si>
  <si>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</si>
  <si>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</si>
  <si>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</si>
  <si>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</si>
  <si>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</si>
  <si>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</si>
  <si>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</si>
  <si>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</si>
  <si>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</si>
  <si>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</si>
  <si>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</si>
  <si>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</si>
  <si>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</si>
  <si>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</si>
  <si>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</si>
  <si>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</si>
  <si>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</si>
  <si>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</si>
  <si>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</si>
  <si>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</si>
  <si>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</si>
  <si>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</si>
  <si>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</si>
  <si>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</si>
  <si>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</si>
  <si>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</si>
  <si>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</si>
  <si>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</si>
  <si>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</si>
  <si>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</si>
  <si>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</si>
  <si>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</si>
  <si>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</si>
  <si>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</si>
  <si>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</si>
  <si>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</si>
  <si>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</si>
  <si>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</si>
  <si>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</si>
  <si>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</si>
  <si>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</si>
  <si>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</si>
  <si>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</si>
  <si>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</si>
  <si>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</si>
  <si>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</si>
  <si>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</si>
  <si>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</si>
  <si>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</si>
  <si>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</si>
  <si>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</si>
  <si>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</si>
  <si>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</si>
  <si>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</si>
  <si>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</si>
  <si>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</si>
  <si>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</si>
  <si>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</si>
  <si>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</si>
  <si>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</si>
  <si>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</si>
  <si>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</si>
  <si>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</si>
  <si>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</si>
  <si>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</si>
  <si>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</si>
  <si>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</si>
  <si>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</si>
  <si>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</si>
  <si>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</si>
  <si>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</si>
  <si>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</si>
  <si>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</si>
  <si>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</si>
  <si>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</si>
  <si>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</si>
  <si>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</si>
  <si>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</si>
  <si>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</si>
  <si>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</si>
  <si>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</si>
  <si>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</si>
  <si>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</si>
  <si>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</si>
  <si>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</si>
  <si>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</si>
  <si>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</si>
  <si>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</si>
  <si>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</si>
  <si>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</si>
  <si>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</si>
  <si>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</si>
  <si>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</si>
  <si>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</si>
  <si>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</si>
  <si>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</si>
  <si>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</si>
  <si>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</si>
  <si>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</si>
  <si>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</si>
  <si>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</si>
  <si>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</si>
  <si>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</si>
  <si>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</si>
  <si>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</si>
  <si>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</si>
  <si>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</si>
  <si>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</si>
  <si>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</si>
  <si>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</si>
  <si>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</si>
  <si>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</si>
  <si>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</si>
  <si>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</si>
  <si>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</si>
  <si>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</si>
  <si>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</si>
  <si>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</si>
  <si>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</si>
  <si>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</si>
  <si>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</si>
  <si>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</si>
  <si>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</si>
  <si>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</si>
  <si>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</si>
  <si>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</si>
  <si>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</si>
  <si>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</si>
  <si>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</si>
  <si>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</si>
  <si>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</si>
  <si>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</si>
  <si>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</si>
  <si>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</si>
  <si>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</si>
  <si>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</si>
  <si>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</si>
  <si>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</si>
  <si>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</si>
  <si>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</si>
  <si>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</si>
  <si>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</si>
  <si>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</si>
  <si>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</si>
  <si>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</si>
  <si>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</si>
  <si>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</si>
  <si>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</si>
  <si>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</si>
  <si>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</si>
  <si>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</si>
  <si>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</si>
  <si>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</si>
  <si>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</si>
  <si>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</si>
  <si>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</si>
  <si>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</si>
  <si>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</si>
  <si>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</si>
  <si>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</si>
  <si>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</si>
  <si>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</si>
  <si>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</si>
  <si>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</si>
  <si>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</si>
  <si>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</si>
  <si>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</si>
  <si>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</si>
  <si>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</si>
  <si>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</si>
  <si>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</si>
  <si>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</si>
  <si>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</si>
  <si>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</si>
  <si>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</si>
  <si>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</si>
  <si>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</si>
  <si>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</si>
  <si>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</si>
  <si>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</si>
  <si>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</si>
  <si>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</si>
  <si>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</si>
  <si>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</si>
  <si>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</si>
  <si>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</si>
  <si>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</si>
  <si>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</si>
  <si>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</si>
  <si>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</si>
  <si>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</si>
  <si>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</si>
  <si>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</si>
  <si>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</si>
  <si>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</si>
  <si>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</si>
  <si>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</si>
  <si>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</si>
  <si>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</si>
  <si>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</si>
  <si>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</si>
  <si>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</si>
  <si>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</si>
  <si>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</si>
  <si>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</si>
  <si>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</si>
  <si>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</si>
  <si>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</si>
  <si>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</si>
  <si>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</si>
  <si>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</si>
  <si>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</si>
  <si>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</si>
  <si>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</si>
  <si>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</si>
  <si>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</si>
  <si>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</si>
  <si>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</si>
  <si>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</si>
  <si>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</si>
  <si>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</si>
  <si>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</si>
  <si>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</si>
  <si>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</si>
  <si>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</si>
  <si>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</si>
  <si>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</si>
  <si>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</si>
  <si>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</si>
  <si>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</si>
  <si>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</si>
  <si>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</si>
  <si>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</si>
  <si>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</si>
  <si>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</si>
  <si>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</si>
  <si>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</si>
  <si>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</si>
  <si>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</si>
  <si>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</si>
  <si>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</si>
  <si>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</si>
  <si>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</si>
  <si>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</si>
  <si>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</si>
  <si>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</si>
  <si>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</si>
  <si>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</si>
  <si>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</si>
  <si>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</si>
  <si>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</si>
  <si>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</si>
  <si>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</si>
  <si>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</si>
  <si>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</si>
  <si>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</si>
  <si>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</si>
  <si>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</si>
  <si>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</si>
  <si>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</si>
  <si>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</si>
  <si>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</si>
  <si>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</si>
  <si>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</si>
  <si>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</si>
  <si>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</si>
  <si>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</si>
  <si>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</si>
  <si>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</si>
  <si>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</si>
  <si>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</si>
  <si>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</si>
  <si>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</si>
  <si>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</si>
  <si>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</si>
  <si>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</si>
  <si>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</si>
  <si>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</si>
  <si>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</si>
  <si>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</si>
  <si>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</si>
  <si>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</si>
  <si>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</si>
  <si>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</si>
  <si>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</si>
  <si>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</si>
  <si>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</si>
  <si>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</si>
  <si>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</si>
  <si>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</si>
  <si>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</si>
  <si>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</si>
  <si>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</si>
  <si>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</si>
  <si>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</si>
  <si>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</si>
  <si>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</si>
  <si>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</si>
  <si>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</si>
  <si>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</si>
  <si>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</si>
  <si>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</si>
  <si>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</si>
  <si>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</si>
  <si>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</si>
  <si>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</si>
  <si>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</si>
  <si>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</si>
  <si>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</si>
  <si>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</si>
  <si>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</si>
  <si>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</si>
  <si>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</si>
  <si>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</si>
  <si>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</si>
  <si>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</si>
  <si>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</si>
  <si>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</si>
  <si>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</si>
  <si>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</si>
  <si>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</si>
  <si>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</si>
  <si>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</si>
  <si>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</si>
  <si>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</si>
  <si>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</si>
  <si>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</si>
  <si>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</si>
  <si>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</si>
  <si>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</si>
  <si>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</si>
  <si>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</si>
  <si>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</si>
  <si>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</si>
  <si>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</si>
  <si>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</si>
  <si>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</si>
  <si>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</si>
  <si>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</si>
  <si>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</si>
  <si>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</si>
  <si>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</si>
  <si>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</si>
  <si>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</si>
  <si>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</si>
  <si>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</si>
  <si>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</si>
  <si>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</si>
  <si>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</si>
  <si>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</si>
  <si>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</si>
  <si>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</si>
  <si>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</si>
  <si>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</si>
  <si>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</si>
  <si>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</si>
  <si>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</si>
  <si>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</si>
  <si>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</si>
  <si>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</si>
  <si>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</si>
  <si>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</si>
  <si>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</si>
  <si>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</si>
  <si>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</si>
  <si>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</si>
  <si>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</si>
  <si>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</si>
  <si>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</si>
  <si>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</si>
  <si>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</si>
  <si>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</si>
  <si>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</si>
  <si>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</si>
  <si>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</si>
  <si>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</si>
  <si>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</si>
  <si>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</si>
  <si>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</si>
  <si>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</si>
  <si>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</si>
  <si>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</si>
  <si>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</si>
  <si>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</si>
  <si>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</si>
  <si>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</si>
  <si>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</si>
  <si>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</si>
  <si>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</si>
  <si>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</si>
  <si>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</si>
  <si>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</si>
  <si>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</si>
  <si>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</si>
  <si>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</si>
  <si>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</si>
  <si>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</si>
  <si>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</si>
  <si>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</si>
  <si>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</si>
  <si>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</si>
  <si>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</si>
  <si>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</si>
  <si>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</si>
  <si>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</si>
  <si>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</si>
  <si>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</si>
  <si>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</si>
  <si>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</si>
  <si>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</si>
  <si>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</si>
  <si>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</si>
  <si>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</si>
  <si>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</si>
  <si>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</si>
  <si>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</si>
  <si>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</si>
  <si>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</si>
  <si>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</si>
  <si>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</si>
  <si>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</si>
  <si>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</si>
  <si>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</si>
  <si>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</si>
  <si>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</si>
  <si>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</si>
  <si>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</si>
  <si>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</si>
  <si>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</si>
  <si>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</si>
  <si>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</si>
  <si>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</si>
  <si>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</si>
  <si>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</si>
  <si>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</si>
  <si>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</si>
  <si>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</si>
  <si>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</si>
  <si>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</si>
  <si>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</si>
  <si>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</si>
  <si>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</si>
  <si>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</si>
  <si>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</si>
  <si>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</si>
  <si>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</si>
  <si>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</si>
  <si>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</si>
  <si>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</si>
  <si>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</si>
  <si>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</si>
  <si>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</si>
  <si>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</si>
  <si>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</si>
  <si>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</si>
  <si>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</si>
  <si>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</si>
  <si>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</si>
  <si>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</si>
  <si>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</si>
  <si>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</si>
  <si>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</si>
  <si>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</si>
  <si>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</si>
  <si>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</si>
  <si>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</si>
  <si>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</si>
  <si>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</si>
  <si>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</si>
  <si>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</si>
  <si>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</si>
  <si>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</si>
  <si>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</si>
  <si>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</si>
  <si>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</si>
  <si>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</si>
  <si>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</si>
  <si>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</si>
  <si>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</si>
  <si>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</si>
  <si>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</si>
  <si>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</si>
  <si>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</si>
  <si>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</si>
  <si>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</si>
  <si>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</si>
  <si>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</si>
  <si>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</si>
  <si>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</si>
  <si>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</si>
  <si>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</si>
  <si>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</si>
  <si>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</si>
  <si>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</si>
  <si>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</si>
  <si>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</si>
  <si>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</si>
  <si>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</si>
  <si>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</si>
  <si>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</si>
  <si>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</si>
  <si>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</si>
  <si>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</si>
  <si>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</si>
  <si>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</si>
  <si>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</si>
  <si>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</si>
  <si>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</si>
  <si>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</si>
  <si>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</si>
  <si>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</si>
  <si>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</si>
  <si>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</si>
  <si>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</si>
  <si>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</si>
  <si>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</si>
  <si>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</si>
  <si>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</si>
  <si>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</si>
  <si>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</si>
  <si>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</si>
  <si>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</si>
  <si>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</si>
  <si>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</si>
  <si>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</si>
  <si>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</si>
  <si>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</si>
  <si>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</si>
  <si>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</si>
  <si>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</si>
  <si>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</si>
  <si>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</si>
  <si>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</si>
  <si>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</si>
  <si>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</si>
  <si>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</si>
  <si>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</si>
  <si>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</si>
  <si>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</si>
  <si>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</si>
  <si>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</si>
  <si>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</si>
  <si>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</si>
  <si>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</si>
  <si>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</si>
  <si>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</si>
  <si>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</si>
  <si>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</si>
  <si>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</si>
  <si>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</si>
  <si>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</si>
  <si>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</si>
  <si>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</si>
  <si>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</si>
  <si>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</si>
  <si>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</si>
  <si>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</si>
  <si>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</si>
  <si>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</si>
  <si>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</si>
  <si>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</si>
  <si>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</si>
  <si>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</si>
  <si>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</si>
  <si>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</si>
  <si>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</si>
  <si>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</si>
  <si>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</si>
  <si>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</si>
  <si>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</si>
  <si>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</si>
  <si>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</si>
  <si>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</si>
  <si>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</si>
  <si>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</si>
  <si>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</si>
  <si>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</si>
  <si>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</si>
  <si>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</si>
  <si>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</si>
  <si>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</si>
  <si>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</si>
  <si>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</si>
  <si>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</si>
  <si>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</si>
  <si>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</si>
  <si>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</si>
  <si>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</si>
  <si>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</si>
  <si>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</si>
  <si>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</si>
  <si>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</si>
  <si>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</si>
  <si>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</si>
  <si>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</si>
  <si>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</si>
  <si>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</si>
  <si>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</si>
  <si>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</si>
  <si>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</si>
  <si>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</si>
  <si>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</si>
  <si>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</si>
  <si>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</si>
  <si>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</si>
  <si>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</si>
  <si>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</si>
  <si>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</si>
  <si>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</si>
  <si>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</si>
  <si>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</si>
  <si>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</si>
  <si>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</si>
  <si>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</si>
  <si>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</si>
  <si>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</si>
  <si>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</si>
  <si>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</si>
  <si>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</si>
  <si>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</si>
  <si>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</si>
  <si>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</si>
  <si>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</si>
  <si>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</si>
  <si>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</si>
  <si>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</si>
  <si>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</si>
  <si>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</si>
  <si>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</si>
  <si>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</si>
  <si>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</si>
  <si>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</si>
  <si>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</si>
  <si>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</si>
  <si>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</si>
  <si>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</si>
  <si>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</si>
  <si>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</si>
  <si>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</si>
  <si>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</si>
  <si>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</si>
  <si>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</si>
  <si>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</si>
  <si>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</si>
  <si>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</si>
  <si>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</si>
  <si>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</si>
  <si>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</si>
  <si>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</si>
  <si>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</si>
  <si>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</si>
  <si>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</si>
  <si>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</si>
  <si>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</si>
  <si>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</si>
  <si>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</si>
  <si>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</si>
  <si>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</si>
  <si>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</si>
  <si>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</si>
  <si>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</si>
  <si>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</si>
  <si>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</si>
  <si>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</si>
  <si>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</si>
  <si>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</si>
  <si>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</si>
  <si>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</si>
  <si>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</si>
  <si>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</si>
  <si>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</si>
  <si>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</si>
  <si>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</si>
  <si>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</si>
  <si>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</si>
  <si>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</si>
  <si>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</si>
  <si>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</si>
  <si>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</si>
  <si>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</si>
  <si>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</si>
  <si>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</si>
  <si>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</si>
  <si>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</si>
  <si>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</si>
  <si>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</si>
  <si>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</si>
  <si>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</si>
  <si>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</si>
  <si>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</si>
  <si>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</si>
  <si>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</si>
  <si>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</si>
  <si>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</si>
  <si>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</si>
  <si>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</si>
  <si>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</si>
  <si>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</si>
  <si>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</si>
  <si>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</si>
  <si>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</si>
  <si>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</si>
  <si>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</si>
  <si>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</si>
  <si>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</si>
  <si>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</si>
  <si>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</si>
  <si>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</si>
  <si>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</si>
  <si>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</si>
  <si>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</si>
  <si>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</si>
  <si>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</si>
  <si>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</si>
  <si>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</si>
  <si>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</si>
  <si>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</si>
  <si>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</si>
  <si>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</si>
  <si>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</si>
  <si>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</si>
  <si>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</si>
  <si>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</si>
  <si>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</si>
  <si>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</si>
  <si>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</si>
  <si>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</si>
  <si>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</si>
  <si>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</si>
  <si>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</si>
  <si>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</si>
  <si>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</si>
  <si>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</si>
  <si>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</si>
  <si>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</si>
  <si>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</si>
  <si>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</si>
  <si>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</si>
  <si>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</si>
  <si>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</si>
  <si>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</si>
  <si>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</si>
  <si>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</si>
  <si>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</si>
  <si>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</si>
  <si>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</si>
  <si>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</si>
  <si>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</si>
  <si>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</si>
  <si>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</si>
  <si>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</si>
  <si>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</si>
  <si>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</si>
  <si>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</si>
  <si>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</si>
  <si>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</si>
  <si>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</si>
  <si>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</si>
  <si>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</si>
  <si>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</si>
  <si>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</si>
  <si>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</si>
  <si>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</si>
  <si>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</si>
  <si>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</si>
  <si>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</si>
  <si>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</si>
  <si>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</si>
  <si>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</si>
  <si>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</si>
  <si>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</si>
  <si>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</si>
  <si>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</si>
  <si>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</si>
  <si>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</si>
  <si>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</si>
  <si>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</si>
  <si>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</si>
  <si>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</si>
  <si>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</si>
  <si>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</si>
  <si>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</si>
  <si>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</si>
  <si>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</si>
  <si>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</si>
  <si>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</si>
  <si>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</si>
  <si>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</si>
  <si>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</si>
  <si>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</si>
  <si>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</si>
  <si>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</si>
  <si>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</si>
  <si>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</si>
  <si>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</si>
  <si>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</si>
  <si>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</si>
  <si>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</si>
  <si>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</si>
  <si>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</si>
  <si>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</si>
  <si>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</si>
  <si>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</si>
  <si>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</si>
  <si>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</si>
  <si>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</si>
  <si>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</si>
  <si>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</si>
  <si>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</si>
  <si>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</si>
  <si>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</si>
  <si>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</si>
  <si>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</si>
  <si>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</si>
  <si>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</si>
  <si>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</si>
  <si>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</si>
  <si>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</si>
  <si>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</si>
  <si>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</si>
  <si>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</si>
  <si>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</si>
  <si>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</si>
  <si>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</si>
  <si>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</si>
  <si>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</si>
  <si>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</si>
  <si>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</si>
  <si>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</si>
  <si>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</si>
  <si>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</si>
  <si>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</si>
  <si>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</si>
  <si>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</si>
  <si>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</si>
  <si>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</si>
  <si>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</si>
  <si>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</si>
  <si>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</si>
  <si>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</si>
  <si>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</si>
  <si>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</si>
  <si>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</si>
  <si>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</si>
  <si>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</si>
  <si>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</si>
  <si>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</si>
  <si>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</si>
  <si>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</si>
  <si>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</si>
  <si>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</si>
  <si>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</si>
  <si>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</si>
  <si>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</si>
  <si>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</si>
  <si>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</si>
  <si>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</si>
  <si>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</si>
  <si>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</si>
  <si>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</si>
  <si>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</si>
  <si>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</si>
  <si>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</si>
  <si>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</si>
  <si>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</si>
  <si>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</si>
  <si>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</si>
  <si>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</si>
  <si>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</si>
  <si>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</si>
  <si>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</si>
  <si>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</si>
  <si>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</si>
  <si>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</si>
  <si>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</si>
  <si>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</si>
  <si>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</si>
  <si>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</si>
  <si>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</si>
  <si>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</si>
  <si>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</si>
  <si>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</si>
  <si>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</si>
  <si>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</si>
  <si>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</si>
  <si>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</si>
  <si>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</si>
  <si>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</si>
  <si>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</si>
  <si>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</si>
  <si>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</si>
  <si>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</si>
  <si>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</si>
  <si>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</si>
  <si>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</si>
  <si>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</si>
  <si>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</si>
  <si>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</si>
  <si>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</si>
  <si>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</si>
  <si>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</si>
  <si>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</si>
  <si>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</si>
  <si>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</si>
  <si>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</si>
  <si>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</si>
  <si>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</si>
  <si>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</si>
  <si>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</si>
  <si>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</si>
  <si>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</si>
  <si>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</si>
  <si>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</si>
  <si>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</si>
  <si>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</si>
  <si>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</si>
  <si>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</si>
  <si>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</si>
  <si>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</si>
  <si>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</si>
  <si>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</si>
  <si>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</si>
  <si>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</si>
  <si>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</si>
  <si>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</si>
  <si>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</si>
  <si>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</si>
  <si>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</si>
  <si>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</si>
  <si>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</si>
  <si>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</si>
  <si>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</si>
  <si>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</si>
  <si>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</si>
  <si>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</si>
  <si>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</si>
  <si>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</si>
  <si>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</si>
  <si>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</si>
  <si>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</si>
  <si>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</si>
  <si>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</si>
  <si>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</si>
  <si>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</si>
  <si>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</si>
  <si>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</si>
  <si>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</si>
  <si>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</si>
  <si>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</si>
  <si>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</si>
  <si>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</si>
  <si>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</si>
  <si>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</si>
  <si>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</si>
  <si>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</si>
  <si>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</si>
  <si>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</si>
  <si>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</si>
  <si>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</si>
  <si>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</si>
  <si>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</si>
  <si>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</si>
  <si>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</si>
  <si>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</si>
  <si>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</si>
  <si>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</si>
  <si>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</si>
  <si>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</si>
  <si>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</si>
  <si>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</si>
  <si>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</si>
  <si>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</si>
  <si>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</si>
  <si>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</si>
  <si>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</si>
  <si>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</si>
  <si>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</si>
  <si>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</si>
  <si>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</si>
  <si>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</si>
  <si>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</si>
  <si>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</si>
  <si>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</si>
  <si>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</si>
  <si>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</si>
  <si>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</si>
  <si>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</si>
  <si>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</si>
  <si>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</si>
  <si>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</si>
  <si>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</si>
  <si>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</si>
  <si>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</si>
  <si>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</si>
  <si>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</si>
  <si>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</si>
  <si>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</si>
  <si>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</si>
  <si>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</si>
  <si>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</si>
  <si>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</si>
  <si>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</si>
  <si>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</si>
  <si>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</si>
  <si>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</si>
  <si>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</si>
  <si>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</si>
  <si>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</si>
  <si>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</si>
  <si>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</si>
  <si>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</si>
  <si>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</si>
  <si>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</si>
  <si>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</si>
  <si>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</si>
  <si>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</si>
  <si>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</si>
  <si>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</si>
  <si>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</si>
  <si>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</si>
  <si>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</si>
  <si>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</si>
  <si>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</si>
  <si>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</si>
  <si>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</si>
  <si>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</si>
  <si>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</si>
  <si>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</si>
  <si>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</si>
  <si>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</si>
  <si>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</si>
  <si>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</si>
  <si>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</si>
  <si>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</si>
  <si>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</si>
  <si>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</si>
  <si>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</si>
  <si>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</si>
  <si>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</si>
  <si>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</si>
  <si>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</si>
  <si>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</si>
  <si>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</si>
  <si>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</si>
  <si>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</si>
  <si>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</si>
  <si>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</si>
  <si>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</si>
  <si>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</si>
  <si>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</si>
  <si>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</si>
  <si>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</si>
  <si>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</si>
  <si>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</si>
  <si>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</si>
  <si>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</si>
  <si>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</si>
  <si>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</si>
  <si>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</si>
  <si>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</si>
  <si>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</si>
  <si>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</si>
  <si>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</si>
  <si>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</si>
  <si>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</si>
  <si>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</si>
  <si>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</si>
  <si>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</si>
  <si>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</si>
  <si>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</si>
  <si>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</si>
  <si>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</si>
  <si>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</si>
  <si>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</si>
  <si>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</si>
  <si>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</si>
  <si>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</si>
  <si>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</si>
  <si>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</si>
  <si>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</si>
  <si>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</si>
  <si>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</si>
  <si>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</si>
  <si>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</si>
  <si>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</si>
  <si>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</si>
  <si>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</si>
  <si>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</si>
  <si>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</si>
  <si>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</si>
  <si>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</si>
  <si>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</si>
  <si>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</si>
  <si>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</si>
  <si>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</si>
  <si>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</si>
  <si>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</si>
  <si>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</si>
  <si>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</si>
  <si>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</si>
  <si>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</si>
  <si>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</si>
  <si>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</si>
  <si>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</si>
  <si>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</si>
  <si>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</si>
  <si>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</si>
  <si>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</si>
  <si>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</si>
  <si>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</si>
  <si>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</si>
  <si>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</si>
  <si>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</si>
  <si>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</si>
  <si>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</si>
  <si>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</si>
  <si>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</si>
  <si>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</si>
  <si>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</si>
  <si>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</si>
  <si>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</si>
  <si>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</si>
  <si>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</si>
  <si>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</si>
  <si>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</si>
  <si>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</si>
  <si>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</si>
  <si>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</si>
  <si>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</si>
  <si>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</si>
  <si>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</si>
  <si>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</si>
  <si>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</si>
  <si>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</si>
  <si>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</si>
  <si>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</si>
  <si>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</si>
  <si>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</si>
  <si>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</si>
  <si>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</si>
  <si>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</si>
  <si>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</si>
  <si>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</si>
  <si>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</si>
  <si>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</si>
  <si>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</si>
  <si>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</si>
  <si>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</si>
  <si>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</si>
  <si>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</si>
  <si>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</si>
  <si>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</si>
  <si>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</si>
  <si>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</si>
  <si>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</si>
  <si>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</si>
  <si>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</si>
  <si>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</si>
  <si>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</si>
  <si>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</si>
  <si>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</si>
  <si>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</si>
  <si>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</si>
  <si>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</si>
  <si>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</si>
  <si>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</si>
  <si>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</si>
  <si>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</si>
  <si>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</si>
  <si>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</si>
  <si>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</si>
  <si>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</si>
  <si>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</si>
  <si>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</si>
  <si>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</si>
  <si>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</si>
  <si>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</si>
  <si>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</si>
  <si>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</si>
  <si>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</si>
  <si>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</si>
  <si>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</si>
  <si>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</si>
  <si>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</si>
  <si>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</si>
  <si>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</si>
  <si>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</si>
  <si>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</si>
  <si>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</si>
  <si>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</si>
  <si>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</si>
  <si>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</si>
  <si>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</si>
  <si>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</si>
  <si>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</si>
  <si>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</si>
  <si>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</si>
  <si>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</si>
  <si>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</si>
  <si>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</si>
  <si>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</si>
  <si>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</si>
  <si>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</si>
  <si>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</si>
  <si>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</si>
  <si>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</si>
  <si>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</si>
  <si>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</si>
  <si>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</si>
  <si>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</si>
  <si>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</si>
  <si>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</si>
  <si>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</si>
  <si>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</si>
  <si>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</si>
  <si>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</si>
  <si>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</si>
  <si>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</si>
  <si>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</si>
  <si>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</si>
  <si>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</si>
  <si>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</si>
  <si>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</si>
  <si>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</si>
  <si>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</si>
  <si>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</si>
  <si>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</si>
  <si>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</si>
  <si>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</si>
  <si>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</si>
  <si>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</si>
  <si>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</si>
  <si>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</si>
  <si>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</si>
  <si>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</si>
  <si>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</si>
  <si>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</si>
  <si>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</si>
  <si>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</si>
  <si>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</si>
  <si>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</si>
  <si>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</si>
  <si>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</si>
  <si>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</si>
  <si>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</si>
  <si>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</si>
  <si>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</si>
  <si>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</si>
  <si>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</si>
  <si>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</si>
  <si>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</si>
  <si>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</si>
  <si>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</si>
  <si>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</si>
  <si>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</si>
  <si>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</si>
  <si>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</si>
  <si>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</si>
  <si>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</si>
  <si>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</si>
  <si>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</si>
  <si>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</si>
  <si>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</si>
  <si>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</si>
  <si>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</si>
  <si>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</si>
  <si>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</si>
  <si>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</si>
  <si>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</si>
  <si>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</si>
  <si>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</si>
  <si>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</si>
  <si>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</si>
  <si>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</si>
  <si>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</si>
  <si>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</si>
  <si>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</si>
  <si>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</si>
  <si>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</si>
  <si>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</si>
  <si>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</si>
  <si>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</si>
  <si>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</si>
  <si>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</si>
  <si>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</si>
  <si>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</si>
  <si>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</si>
  <si>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</si>
  <si>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</si>
  <si>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</si>
  <si>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</si>
  <si>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</si>
  <si>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</si>
  <si>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</si>
  <si>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</si>
  <si>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</si>
  <si>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</si>
  <si>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</si>
  <si>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</si>
  <si>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</si>
  <si>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</si>
  <si>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</si>
  <si>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</si>
  <si>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</si>
  <si>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</si>
  <si>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</si>
  <si>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</si>
  <si>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</si>
  <si>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</si>
  <si>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</si>
  <si>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</si>
  <si>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</si>
  <si>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</si>
  <si>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</si>
  <si>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</si>
  <si>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</si>
  <si>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</si>
  <si>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</si>
  <si>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</si>
  <si>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</si>
  <si>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</si>
  <si>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</si>
  <si>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</si>
  <si>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</si>
  <si>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</si>
  <si>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</si>
  <si>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</si>
  <si>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</si>
  <si>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</si>
  <si>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</si>
  <si>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</si>
  <si>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</si>
  <si>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</si>
  <si>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</si>
  <si>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</si>
  <si>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</si>
  <si>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</si>
  <si>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</si>
  <si>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</si>
  <si>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</si>
  <si>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</si>
  <si>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</si>
  <si>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</si>
  <si>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</si>
  <si>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</si>
  <si>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</si>
  <si>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</si>
  <si>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</si>
  <si>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</si>
  <si>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</si>
  <si>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</si>
  <si>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</si>
  <si>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</si>
  <si>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</si>
  <si>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</si>
  <si>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</si>
  <si>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</si>
  <si>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</si>
  <si>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</si>
  <si>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</si>
  <si>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</si>
  <si>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</si>
  <si>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</si>
  <si>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</si>
  <si>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</si>
  <si>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</si>
  <si>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</si>
  <si>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</si>
  <si>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</si>
  <si>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</si>
  <si>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</si>
  <si>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</si>
  <si>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</si>
  <si>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</si>
  <si>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</si>
  <si>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</si>
  <si>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</si>
  <si>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</si>
  <si>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</si>
  <si>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</si>
  <si>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</si>
  <si>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</si>
  <si>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</si>
  <si>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</si>
  <si>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</si>
  <si>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</si>
  <si>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</si>
  <si>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</si>
  <si>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</si>
  <si>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</si>
  <si>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</si>
  <si>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</si>
  <si>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</si>
  <si>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</si>
  <si>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</si>
  <si>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</si>
  <si>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</si>
  <si>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</si>
  <si>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</si>
  <si>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</si>
  <si>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</si>
  <si>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</si>
  <si>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</si>
  <si>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</si>
  <si>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</si>
  <si>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</si>
  <si>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</si>
  <si>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</si>
  <si>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</si>
  <si>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</si>
  <si>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</si>
  <si>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</si>
  <si>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</si>
  <si>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</si>
  <si>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</si>
  <si>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</si>
  <si>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</si>
  <si>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</si>
  <si>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</si>
  <si>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</si>
  <si>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</si>
  <si>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</si>
  <si>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</si>
  <si>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</si>
  <si>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</si>
  <si>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</si>
  <si>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</si>
  <si>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</si>
  <si>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</si>
  <si>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</si>
  <si>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</si>
  <si>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</si>
  <si>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</si>
  <si>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</si>
  <si>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</si>
  <si>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</si>
  <si>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</si>
  <si>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</si>
  <si>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</si>
  <si>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</si>
  <si>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</si>
  <si>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</si>
  <si>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</si>
  <si>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</si>
  <si>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</si>
  <si>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</si>
  <si>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</si>
  <si>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</si>
  <si>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</si>
  <si>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</si>
  <si>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</si>
  <si>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</si>
  <si>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</si>
  <si>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</si>
  <si>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</si>
  <si>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</si>
  <si>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</si>
  <si>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</si>
  <si>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</si>
  <si>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</si>
  <si>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</si>
  <si>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</si>
  <si>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</si>
  <si>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</si>
  <si>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</si>
  <si>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</si>
  <si>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</si>
  <si>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</si>
  <si>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</si>
  <si>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</si>
  <si>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</si>
  <si>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</si>
  <si>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</si>
  <si>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</si>
  <si>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</si>
  <si>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</si>
  <si>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</si>
  <si>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</si>
  <si>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</si>
  <si>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</si>
  <si>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</si>
  <si>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</si>
  <si>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</si>
  <si>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</si>
  <si>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</si>
  <si>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</si>
  <si>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</si>
  <si>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</si>
  <si>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</si>
  <si>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</si>
  <si>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</si>
  <si>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</si>
  <si>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</si>
  <si>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</si>
  <si>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</si>
  <si>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</si>
  <si>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</si>
  <si>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</si>
  <si>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</si>
  <si>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</si>
  <si>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</si>
  <si>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</si>
  <si>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</si>
  <si>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</si>
  <si>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</si>
  <si>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</si>
  <si>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</si>
  <si>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</si>
  <si>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</si>
  <si>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</si>
  <si>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</si>
  <si>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</si>
  <si>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</si>
  <si>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</si>
  <si>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</si>
  <si>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</si>
  <si>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</si>
  <si>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</si>
  <si>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</si>
  <si>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</si>
  <si>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</si>
  <si>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</si>
  <si>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</si>
  <si>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</si>
  <si>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</si>
  <si>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</si>
  <si>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</si>
  <si>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</si>
  <si>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</si>
  <si>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</si>
  <si>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</si>
  <si>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</si>
  <si>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</si>
  <si>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</si>
  <si>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</si>
  <si>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</si>
  <si>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</si>
  <si>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</si>
  <si>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</si>
  <si>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</si>
  <si>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</si>
  <si>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</si>
  <si>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</si>
  <si>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</si>
  <si>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</si>
  <si>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</si>
  <si>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</si>
  <si>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</si>
  <si>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</si>
  <si>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</si>
  <si>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</si>
  <si>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</si>
  <si>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</si>
  <si>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</si>
  <si>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</si>
  <si>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</si>
  <si>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</si>
  <si>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</si>
  <si>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</si>
  <si>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</si>
  <si>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</si>
  <si>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</si>
  <si>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</si>
  <si>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</si>
  <si>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</si>
  <si>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</si>
  <si>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</si>
  <si>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</si>
  <si>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</si>
  <si>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</si>
  <si>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</si>
  <si>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</si>
  <si>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</si>
  <si>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</si>
  <si>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</si>
  <si>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</si>
  <si>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</si>
  <si>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</si>
  <si>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</si>
  <si>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</si>
  <si>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</si>
  <si>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</si>
  <si>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</si>
  <si>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</si>
  <si>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</si>
  <si>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</si>
  <si>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</si>
  <si>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</si>
  <si>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</si>
  <si>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</si>
  <si>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</si>
  <si>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</si>
  <si>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</si>
  <si>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</si>
  <si>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</si>
  <si>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</si>
  <si>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</si>
  <si>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</si>
  <si>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</si>
  <si>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</si>
  <si>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</si>
  <si>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</si>
  <si>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</si>
  <si>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</si>
  <si>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</si>
  <si>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</si>
  <si>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</si>
  <si>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</si>
  <si>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</si>
  <si>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</si>
  <si>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</si>
  <si>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</si>
  <si>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</si>
  <si>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</si>
  <si>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</si>
  <si>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</si>
  <si>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</si>
  <si>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</si>
  <si>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</si>
  <si>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</si>
  <si>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</si>
  <si>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</si>
  <si>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</si>
  <si>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</si>
  <si>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</si>
  <si>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</si>
  <si>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</si>
  <si>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</si>
  <si>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</si>
  <si>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</si>
  <si>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</si>
  <si>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</si>
  <si>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</si>
  <si>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</si>
  <si>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</si>
  <si>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</si>
  <si>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</si>
  <si>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</si>
  <si>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</si>
  <si>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</si>
  <si>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</si>
  <si>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</si>
  <si>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</si>
  <si>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</si>
  <si>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</si>
  <si>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</si>
  <si>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</si>
  <si>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</si>
  <si>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</si>
  <si>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</si>
  <si>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</si>
  <si>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</si>
  <si>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</si>
  <si>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</si>
  <si>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</si>
  <si>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</si>
  <si>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</si>
  <si>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</si>
  <si>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</si>
  <si>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</si>
  <si>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</si>
  <si>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</si>
  <si>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</si>
  <si>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</si>
  <si>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</si>
  <si>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</si>
  <si>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</si>
  <si>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</si>
  <si>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</si>
  <si>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</si>
  <si>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</si>
  <si>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</si>
  <si>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</si>
  <si>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</si>
  <si>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</si>
  <si>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</si>
  <si>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</si>
  <si>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</si>
  <si>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</si>
  <si>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</si>
  <si>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</si>
  <si>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</si>
  <si>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</si>
  <si>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</si>
  <si>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</si>
  <si>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</si>
  <si>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</si>
  <si>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</si>
  <si>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</si>
  <si>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</si>
  <si>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</si>
  <si>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</si>
  <si>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</si>
  <si>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</si>
  <si>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</si>
  <si>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</si>
  <si>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</si>
  <si>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</si>
  <si>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</si>
  <si>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</si>
  <si>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</si>
  <si>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</si>
  <si>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</si>
  <si>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</si>
  <si>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</si>
  <si>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</si>
  <si>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</si>
  <si>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</si>
  <si>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</si>
  <si>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</si>
  <si>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</si>
  <si>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</si>
  <si>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</si>
  <si>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</si>
  <si>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</si>
  <si>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</si>
  <si>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</si>
  <si>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</si>
  <si>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</si>
  <si>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</si>
  <si>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</si>
  <si>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</si>
  <si>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</si>
  <si>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</si>
  <si>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</si>
  <si>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</si>
  <si>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</si>
  <si>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</si>
  <si>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</si>
  <si>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</si>
  <si>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</si>
  <si>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</si>
  <si>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</si>
  <si>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</si>
  <si>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</si>
  <si>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</si>
  <si>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</si>
  <si>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</si>
  <si>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</si>
  <si>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</si>
  <si>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</si>
  <si>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</si>
  <si>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</si>
  <si>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</si>
  <si>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</si>
  <si>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</si>
  <si>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</si>
  <si>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</si>
  <si>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</si>
  <si>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</si>
  <si>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</si>
  <si>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</si>
  <si>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</si>
  <si>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</si>
  <si>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</si>
  <si>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</si>
  <si>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</si>
  <si>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</si>
  <si>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</si>
  <si>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</si>
  <si>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</si>
  <si>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</si>
  <si>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</si>
  <si>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</si>
  <si>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</si>
  <si>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</si>
  <si>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</si>
  <si>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</si>
  <si>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</si>
  <si>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</si>
  <si>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</si>
  <si>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</si>
  <si>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</si>
  <si>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</si>
  <si>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</si>
  <si>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</si>
  <si>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</si>
  <si>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</si>
  <si>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</si>
  <si>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</si>
  <si>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</si>
  <si>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</si>
  <si>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</si>
  <si>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</si>
  <si>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</si>
  <si>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</si>
  <si>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</si>
  <si>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</si>
  <si>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</si>
  <si>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</si>
  <si>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</si>
  <si>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</si>
  <si>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</si>
  <si>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</si>
  <si>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</si>
  <si>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</si>
  <si>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</si>
  <si>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</si>
  <si>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</si>
  <si>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</si>
  <si>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</si>
  <si>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</si>
  <si>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</si>
  <si>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</si>
  <si>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</si>
  <si>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</si>
  <si>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</si>
  <si>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</si>
  <si>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</si>
  <si>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</si>
  <si>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</si>
  <si>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</si>
  <si>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</si>
  <si>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</si>
  <si>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</si>
  <si>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</si>
  <si>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</si>
  <si>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</si>
  <si>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</si>
  <si>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</si>
  <si>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</si>
  <si>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</si>
  <si>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</si>
  <si>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</si>
  <si>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</si>
  <si>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</si>
  <si>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</si>
  <si>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</si>
  <si>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</si>
  <si>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</si>
  <si>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</si>
  <si>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</si>
  <si>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</si>
  <si>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</si>
  <si>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</si>
  <si>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</si>
  <si>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</si>
  <si>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</si>
  <si>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</si>
  <si>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</si>
  <si>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</si>
  <si>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</si>
  <si>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</si>
  <si>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</si>
  <si>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</si>
  <si>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</si>
  <si>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</si>
  <si>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</si>
  <si>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</si>
  <si>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</si>
  <si>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</si>
  <si>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</si>
  <si>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</si>
  <si>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</si>
  <si>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</si>
  <si>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</si>
  <si>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</si>
  <si>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</si>
  <si>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</si>
  <si>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</si>
  <si>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</si>
  <si>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</si>
  <si>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</si>
  <si>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</si>
  <si>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</si>
  <si>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</si>
  <si>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</si>
  <si>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</si>
  <si>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</si>
  <si>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</si>
  <si>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</si>
  <si>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</si>
  <si>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</si>
  <si>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</si>
  <si>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</si>
  <si>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</si>
  <si>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</si>
  <si>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</si>
  <si>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</si>
  <si>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</si>
  <si>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</si>
  <si>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</si>
  <si>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</si>
  <si>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</si>
  <si>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</si>
  <si>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</si>
  <si>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</si>
  <si>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</si>
  <si>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</si>
  <si>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</si>
  <si>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</si>
  <si>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</si>
  <si>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</si>
  <si>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</si>
  <si>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</si>
  <si>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</si>
  <si>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</si>
  <si>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</si>
  <si>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</si>
  <si>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</si>
  <si>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</si>
  <si>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</si>
  <si>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</si>
  <si>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</si>
  <si>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</si>
  <si>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</si>
  <si>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</si>
  <si>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</si>
  <si>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</si>
  <si>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</si>
  <si>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</si>
  <si>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</si>
  <si>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</si>
  <si>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</si>
  <si>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</si>
  <si>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</si>
  <si>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</si>
  <si>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</si>
  <si>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</si>
  <si>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</si>
  <si>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</si>
  <si>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</si>
  <si>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</si>
  <si>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</si>
  <si>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</si>
  <si>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</si>
  <si>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</si>
  <si>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</si>
  <si>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</si>
  <si>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</si>
  <si>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</si>
  <si>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</si>
  <si>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</si>
  <si>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</si>
  <si>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</si>
  <si>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</si>
  <si>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</si>
  <si>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</si>
  <si>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</si>
  <si>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</si>
  <si>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</si>
  <si>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</si>
  <si>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</si>
  <si>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</si>
  <si>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</si>
  <si>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</si>
  <si>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</si>
  <si>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</si>
  <si>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</si>
  <si>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</si>
  <si>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</si>
  <si>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</si>
  <si>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</si>
  <si>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</si>
  <si>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</si>
  <si>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</si>
  <si>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</si>
  <si>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</si>
  <si>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</si>
  <si>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</si>
  <si>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</si>
  <si>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</si>
  <si>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</si>
  <si>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</si>
  <si>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</si>
  <si>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</si>
  <si>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</si>
  <si>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</si>
  <si>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</si>
  <si>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</si>
  <si>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</si>
  <si>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</si>
  <si>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</si>
  <si>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</si>
  <si>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</si>
  <si>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</si>
  <si>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</si>
  <si>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</si>
  <si>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</si>
  <si>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</si>
  <si>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</si>
  <si>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</si>
  <si>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</si>
  <si>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</si>
  <si>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</si>
  <si>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</si>
  <si>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</si>
  <si>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</si>
  <si>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</si>
  <si>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</si>
  <si>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</si>
  <si>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</si>
  <si>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</si>
  <si>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</si>
  <si>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</si>
  <si>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</si>
  <si>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</si>
  <si>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</si>
  <si>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</si>
  <si>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</si>
  <si>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</si>
  <si>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</si>
  <si>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</si>
  <si>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</si>
  <si>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</si>
  <si>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</si>
  <si>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</si>
  <si>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</si>
  <si>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</si>
  <si>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</si>
  <si>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</si>
  <si>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</si>
  <si>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</si>
  <si>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</si>
  <si>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</si>
  <si>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</si>
  <si>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</si>
  <si>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</si>
  <si>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</si>
  <si>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</si>
  <si>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</si>
  <si>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</si>
  <si>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</si>
  <si>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</si>
  <si>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</si>
  <si>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</si>
  <si>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</si>
  <si>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</si>
  <si>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</si>
  <si>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</si>
  <si>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</si>
  <si>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</si>
  <si>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</si>
  <si>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</si>
  <si>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</si>
  <si>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</si>
  <si>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</si>
  <si>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</si>
  <si>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</si>
  <si>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</si>
  <si>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</si>
  <si>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</si>
  <si>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</si>
  <si>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</si>
  <si>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</si>
  <si>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</si>
  <si>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</si>
  <si>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</si>
  <si>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</si>
  <si>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</si>
  <si>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</si>
  <si>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</si>
  <si>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</si>
  <si>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</si>
  <si>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</si>
  <si>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</si>
  <si>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</si>
  <si>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</si>
  <si>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</si>
  <si>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</si>
  <si>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</si>
  <si>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</si>
  <si>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</si>
  <si>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</si>
  <si>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</si>
  <si>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</si>
  <si>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</si>
  <si>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</si>
  <si>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</si>
  <si>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</si>
  <si>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</si>
  <si>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</si>
  <si>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PCM-20251010-00000617 </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</si>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</sst>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277.59913472222252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8.9806018520903308E-2</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45940.547560648149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45940.547560648149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45940.547560648149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45940.547560648149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45940.547560648149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45940.547560648149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45940.547560648149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45940.547560648149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45940.547560648149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45940.547560648149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45940.547560648149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45940.547560648149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45940.547560648149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45940.547560648149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45940.547560648149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45940.547560648149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45940.547560648149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45940.547560648149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45940.547560648149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45940.547560648149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45940.547560648149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45940.547560648149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45940.547560648149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45940.547560648149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45940.547560648149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45940.547560648149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45940.547560648149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45940.547560648149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45940.547560648149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45940.547560648149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45940.547560648149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45940.547560648149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45940.547560648149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45940.547560648149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45940.547560648149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45940.547560648149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45940.547560648149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45940.547560648149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45940.547560648149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45940.547560648149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45940.547560648149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45940.547560648149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45940.547560648149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45940.547560648149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45940.547560648149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45940.547560648149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45940.547560648149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45940.547560648149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45940.547560648149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45940.547560648149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45940.547560648149</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4E254956-CDBA-444A-96BD-5CC34708B4AC}"/>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133.82047731481725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115.54772268518718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0.50094027777959127</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45940.547560648149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45940.547560648149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45940.547560648149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45940.547560648149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45940.547560648149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45940.547560648149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45940.547560648149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45940.547560648149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45940.547560648149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45940.547560648149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45940.547560648149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45940.547560648149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45940.547560648149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45940.547560648149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45940.547560648149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45940.547560648149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45940.547560648149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45940.547560648149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45940.547560648149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45940.547560648149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45940.547560648149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45940.547560648149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45940.547560648149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45940.547560648149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45940.547560648149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45940.547560648149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45940.547560648149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45940.547560648149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45940.547560648149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45940.547560648149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45940.547560648149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45940.547560648149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45940.547560648149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45940.547560648149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45940.547560648149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45940.547560648149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45940.547560648149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45940.547560648149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45940.547560648149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45940.547560648149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45940.547560648149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45940.547560648149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45940.547560648149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45940.547560648149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45940.547560648149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45940.547560648149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45940.547560648149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45940.547560648149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45940.547560648149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45940.547560648149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45940.547560648149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45940.547560648149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45940.547560648149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45940.547560648149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45940.547560648149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45940.547560648149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45940.547560648149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45940.547560648149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45940.547560648149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45940.547560648149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45940.547560648149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45940.547560648149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45940.547560648149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45940.547560648149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45940.547560648149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45940.547560648149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45940.547560648149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45940.547560648149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45940.547560648149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45940.547560648149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45940.547560648149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45940.547560648149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45940.547560648149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45940.547560648149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45940.547560648149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45940.547560648149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45940.547560648149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45940.547560648149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45940.547560648149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45940.547560648149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45940.547560648149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45940.547560648149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45940.547560648149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45940.547560648149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45940.547560648149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45940.547560648149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45940.547560648149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45940.547560648149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45940.547560648149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45940.547560648149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45940.547560648149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45940.547560648149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45940.547560648149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45940.547560648149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45940.547560648149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45940.547560648149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45940.547560648149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45940.547560648149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45940.547560648149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45940.547560648149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45940.547560648149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45940.547560648149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45940.547560648149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45940.547560648149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45940.547560648149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45940.547560648149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45940.547560648149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45940.547560648149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45940.547560648149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45940.547560648149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45940.547560648149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45940.547560648149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45940.547560648149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45940.547560648149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45940.547560648149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45940.547560648149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45940.547560648149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45940.547560648149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45940.547560648149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45940.547560648149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45940.547560648149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45940.547560648149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45940.547560648149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45940.547560648149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45940.547560648149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45940.547560648149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45940.547560648149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45940.547560648149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45940.547560648149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45940.547560648149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45940.547560648149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45940.547560648149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45940.547560648149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45940.547560648149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45940.547560648149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45940.547560648149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45940.547560648149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45940.547560648149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45940.547560648149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45940.547560648149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45940.547560648149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45940.547560648149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45940.547560648149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45940.547560648149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45940.547560648149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45940.547560648149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45940.547560648149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45940.547560648149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45940.547560648149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45940.547560648149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45940.547560648149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45940.547560648149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45940.547560648149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45940.547560648149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45940.547560648149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45940.547560648149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45940.547560648149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45940.547560648149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45940.547560648149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45940.547560648149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45940.547560648149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45940.547560648149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45940.547560648149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45940.547560648149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45940.547560648149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45940.547560648149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45940.547560648149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45940.547560648149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45940.547560648149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45940.547560648149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45940.547560648149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45940.547560648149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45940.547560648149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45940.547560648149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45940.547560648149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45940.547560648149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45940.547560648149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45940.547560648149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45940.547560648149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45940.547560648149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45940.547560648149</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45940.547560648149</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45940.547560648149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45940.547560648149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45940.547560648149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45940.547560648149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45940.547560648149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45940.547560648149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45940.547560648149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45940.547560648149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45940.547560648149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45940.547560648149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45940.547560648149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45940.547560648149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45940.547560648149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45940.547560648149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45940.547560648149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45940.547560648149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45940.547560648149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45940.547560648149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45940.547560648149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45940.547560648149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45940.547560648149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45940.547560648149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45940.547560648149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45940.547560648149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45940.547560648149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45940.547560648149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45940.547560648149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45940.547560648149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45940.547560648149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45940.547560648149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45940.547560648149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45940.547560648149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45940.547560648149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45940.547560648149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45940.547560648149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45940.547560648149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45940.547560648149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45940.547560648149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45940.547560648149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45940.547560648149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45940.547560648149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45940.547560648149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45940.547560648149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45940.547560648149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45940.547560648149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45940.547560648149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45940.547560648149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45940.547560648149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45940.547560648149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45940.547560648149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45940.547560648149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45940.547560648149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45940.547560648149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45940.547560648149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45940.547560648149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45940.547560648149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45940.547560648149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45940.547560648149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45940.547560648149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45940.547560648149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45940.547560648149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45940.547560648149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45940.547560648149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45940.547560648149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45940.547560648149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45940.547560648149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45940.547560648149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45940.547560648149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45940.547560648149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45940.547560648149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45940.547560648149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45940.547560648149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45940.547560648149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45940.547560648149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45940.547560648149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45940.547560648149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45940.547560648149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45940.547560648149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45940.547560648149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45940.547560648149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45940.547560648149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45940.547560648149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45940.547560648149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45940.547560648149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45940.547560648149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45940.547560648149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45940.547560648149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45940.547560648149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45940.547560648149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45940.547560648149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45940.547560648149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45940.547560648149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45940.547560648149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45940.547560648149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45940.547560648149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45940.547560648149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45940.547560648149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45940.547560648149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45940.547560648149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45940.547560648149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45940.547560648149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45940.547560648149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45940.547560648149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45940.547560648149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45940.547560648149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45940.547560648149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45940.547560648149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45940.547560648149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45940.547560648149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45940.547560648149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45940.547560648149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45940.547560648149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45940.547560648149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45940.547560648149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45940.547560648149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45940.547560648149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45940.547560648149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45940.547560648149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45940.547560648149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45940.547560648149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45940.547560648149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45940.547560648149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45940.547560648149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45940.547560648149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45940.547560648149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45940.547560648149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45940.547560648149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45940.547560648149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45940.547560648149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45940.547560648149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45940.547560648149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45940.547560648149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45940.547560648149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45940.547560648149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45940.547560648149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45940.547560648149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45940.547560648149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45940.547560648149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45940.547560648149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45940.547560648149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45940.547560648149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45940.547560648149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45940.547560648149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45940.547560648149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45940.547560648149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45940.547560648149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45940.547560648149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45940.547560648149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45940.547560648149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45940.547560648149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45940.547560648149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45940.547560648149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45940.547560648149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45940.547560648149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45940.547560648149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45940.547560648149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45940.547560648149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45940.547560648149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45940.547560648149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45940.547560648149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45940.547560648149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45940.547560648149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45940.547560648149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45940.547560648149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45940.547560648149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45940.547560648149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45940.547560648149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45940.547560648149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45940.547560648149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45940.547560648149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45940.547560648149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45940.547560648149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45940.547560648149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45940.547560648149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45940.547560648149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45940.547560648149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45940.547560648149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45940.547560648149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45940.547560648149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45940.547560648149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45940.547560648149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45940.547560648149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45940.547560648149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45940.547560648149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45940.547560648149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45940.547560648149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45940.547560648149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45940.547560648149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45940.547560648149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45940.547560648149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45940.547560648149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45940.547560648149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45940.547560648149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45940.547560648149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45940.547560648149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45940.547560648149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45940.547560648149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45940.547560648149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45940.547560648149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45940.547560648149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45940.547560648149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45940.547560648149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45940.547560648149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45940.547560648149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45940.547560648149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45940.547560648149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45940.547560648149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45940.547560648149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45940.547560648149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45940.547560648149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45940.547560648149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45940.547560648149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45940.547560648149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45940.547560648149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45940.547560648149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45940.547560648149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45940.547560648149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45940.547560648149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45940.547560648149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45940.547560648149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45940.547560648149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45940.547560648149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45940.547560648149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45940.547560648149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45940.547560648149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45940.547560648149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45940.547560648149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45940.547560648149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45940.547560648149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45940.547560648149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45940.547560648149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45940.547560648149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45940.547560648149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45940.547560648149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45940.547560648149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45940.547560648149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45940.547560648149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45940.547560648149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45940.547560648149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45940.547560648149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45940.547560648149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45940.547560648149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45940.547560648149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45940.547560648149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45940.547560648149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45940.547560648149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45940.547560648149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45940.547560648149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45940.547560648149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45940.547560648149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45940.547560648149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45940.547560648149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45940.547560648149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45940.547560648149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45940.547560648149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45940.547560648149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45940.547560648149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45940.547560648149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45940.547560648149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45940.547560648149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45940.547560648149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45940.547560648149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45940.547560648149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45940.547560648149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45940.547560648149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45940.547560648149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45940.547560648149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45940.547560648149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45940.547560648149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45940.547560648149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45940.547560648149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45940.547560648149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45940.547560648149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45940.547560648149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45940.547560648149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45940.547560648149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45940.547560648149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45940.547560648149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45940.547560648149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45940.547560648149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45940.547560648149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45940.547560648149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45940.547560648149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45940.547560648149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45940.547560648149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45940.547560648149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45940.547560648149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45940.547560648149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45940.547560648149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45940.547560648149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45940.547560648149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45940.547560648149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45940.547560648149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45940.547560648149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45940.547560648149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45940.547560648149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45940.547560648149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45940.547560648149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45940.547560648149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45940.547560648149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45940.547560648149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45940.547560648149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45940.547560648149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45940.547560648149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45940.547560648149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45940.547560648149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45940.547560648149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45940.547560648149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45940.547560648149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45940.547560648149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45940.547560648149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45940.547560648149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45940.547560648149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45940.547560648149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45940.547560648149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45940.547560648149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45940.547560648149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45940.547560648149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45940.547560648149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45940.547560648149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45940.547560648149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45940.547560648149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45940.547560648149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45940.547560648149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45940.547560648149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45940.547560648149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45940.547560648149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45940.547560648149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45940.547560648149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45940.547560648149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45940.547560648149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45940.547560648149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45940.547560648149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45940.547560648149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45940.547560648149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45940.547560648149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45940.547560648149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45940.547560648149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45940.547560648149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45940.547560648149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45940.547560648149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45940.547560648149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45940.547560648149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45940.547560648149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45940.547560648149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45940.547560648149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45940.547560648149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45940.547560648149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45940.547560648149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45940.547560648149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45940.547560648149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45940.547560648149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45940.547560648149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45940.547560648149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45940.547560648149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45940.547560648149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45940.547560648149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45940.547560648149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45940.547560648149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45940.547560648149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45940.547560648149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45940.547560648149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45940.547560648149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45940.547560648149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45940.547560648149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45940.547560648149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45940.547560648149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45940.547560648149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45940.547560648149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45940.547560648149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45940.547560648149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45940.547560648149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45940.547560648149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45940.547560648149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45940.547560648149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45940.547560648149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45940.547560648149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45940.547560648149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45940.547560648149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45940.547560648149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45940.547560648149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45940.547560648149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45940.547560648149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45940.547560648149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45940.547560648149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45940.547560648149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45940.547560648149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45940.547560648149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45940.547560648149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45940.547560648149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45940.547560648149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45940.547560648149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45940.547560648149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45940.547560648149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45940.547560648149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45940.547560648149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45940.547560648149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45940.547560648149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45940.547560648149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45940.547560648149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45940.547560648149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45940.547560648149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45940.547560648149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45940.547560648149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45940.547560648149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45940.547560648149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45940.547560648149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45940.547560648149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45940.547560648149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45940.547560648149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45940.547560648149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45940.547560648149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45940.547560648149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45940.547560648149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45940.547560648149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45940.547560648149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45940.547560648149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45940.547560648149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45940.547560648149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45940.547560648149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45940.547560648149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45940.547560648149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45940.547560648149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45940.547560648149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45940.547560648149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45940.547560648149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45940.547560648149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45940.547560648149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45940.547560648149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45940.547560648149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45940.547560648149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45940.547560648149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45940.547560648149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45940.547560648149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45940.547560648149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45940.547560648149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45940.547560648149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45940.547560648149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45940.547560648149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45940.547560648149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45940.547560648149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45940.547560648149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45940.547560648149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45940.547560648149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45940.547560648149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45940.547560648149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45940.547560648149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45940.547560648149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45940.547560648149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45940.547560648149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45940.547560648149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45940.547560648149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45940.547560648149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45940.547560648149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45940.547560648149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45940.547560648149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45940.547560648149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45940.547560648149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45940.547560648149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45940.547560648149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45940.547560648149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45940.547560648149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45940.547560648149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45940.547560648149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45940.547560648149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45940.547560648149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45940.547560648149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45940.547560648149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45940.547560648149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45940.547560648149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45940.547560648149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45940.547560648149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45940.547560648149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45940.547560648149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45940.547560648149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45940.547560648149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45940.547560648149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45940.547560648149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45940.547560648149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45940.547560648149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45940.547560648149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45940.547560648149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45940.547560648149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45940.547560648149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45940.547560648149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45940.547560648149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45940.547560648149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45940.547560648149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45940.547560648149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45940.547560648149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45940.547560648149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45940.547560648149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45940.547560648149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45940.547560648149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45940.547560648149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45940.547560648149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45940.547560648149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45940.547560648149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45940.547560648149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45940.547560648149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45940.547560648149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45940.547560648149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45940.547560648149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45940.547560648149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45940.547560648149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45940.547560648149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45940.547560648149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45940.547560648149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45940.547560648149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45940.547560648149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45940.547560648149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45940.547560648149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45940.547560648149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45940.547560648149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45940.547560648149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45940.547560648149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45940.547560648149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45940.547560648149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45940.547560648149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45940.547560648149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45940.547560648149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45940.547560648149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45940.547560648149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45940.547560648149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45940.547560648149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45940.547560648149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45940.547560648149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45940.547560648149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45940.547560648149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45940.547560648149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45940.547560648149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45940.547560648149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45940.547560648149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45940.547560648149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45940.547560648149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45940.547560648149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45940.547560648149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45940.547560648149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45940.547560648149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45940.547560648149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45940.547560648149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45940.547560648149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45940.547560648149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45940.547560648149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45940.547560648149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45940.547560648149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45940.547560648149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45940.547560648149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45940.547560648149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45940.547560648149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45940.547560648149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45940.547560648149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45940.547560648149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45940.547560648149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45940.547560648149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45940.547560648149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45940.547560648149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45940.547560648149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45940.547560648149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45940.547560648149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45940.547560648149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45940.547560648149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45940.547560648149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45940.547560648149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45940.547560648149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45940.547560648149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45940.547560648149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45940.547560648149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45940.547560648149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45940.547560648149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45940.547560648149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45940.547560648149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45940.547560648149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45940.547560648149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45940.547560648149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45940.547560648149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45940.547560648149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45940.547560648149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45940.547560648149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45940.547560648149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45940.547560648149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45940.547560648149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45940.547560648149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45940.547560648149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45940.547560648149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45940.547560648149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45940.547560648149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45940.547560648149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45940.547560648149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45940.547560648149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45940.547560648149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45940.547560648149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45940.547560648149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45940.547560648149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45940.547560648149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45940.547560648149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45940.547560648149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45940.547560648149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45940.547560648149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45940.547560648149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45940.547560648149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45940.547560648149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45940.547560648149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45940.547560648149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45940.547560648149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45940.547560648149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45940.547560648149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45940.547560648149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45940.547560648149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45940.547560648149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45940.547560648149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45940.547560648149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45940.547560648149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45940.547560648149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45940.547560648149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45940.547560648149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45940.547560648149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45940.547560648149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45940.547560648149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45940.547560648149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45940.547560648149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45940.547560648149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45940.547560648149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45940.547560648149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45940.547560648149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45940.547560648149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45940.547560648149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45940.547560648149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45940.547560648149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45940.547560648149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45940.547560648149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45940.547560648149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45940.547560648149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45940.547560648149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45940.547560648149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45940.547560648149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45940.547560648149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45940.547560648149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45940.547560648149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45940.547560648149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45940.547560648149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45940.547560648149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45940.547560648149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45940.547560648149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45940.547560648149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45940.547560648149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45940.547560648149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45940.547560648149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45940.547560648149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45940.547560648149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45940.547560648149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45940.547560648149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45940.547560648149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45940.547560648149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45940.547560648149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45940.547560648149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45940.547560648149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45940.547560648149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45940.547560648149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45940.547560648149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45940.547560648149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45940.547560648149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45940.547560648149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45940.547560648149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45940.547560648149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45940.547560648149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45940.547560648149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45940.547560648149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45940.547560648149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45940.547560648149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45940.547560648149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45940.547560648149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45940.547560648149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45940.547560648149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45940.547560648149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45940.547560648149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45940.547560648149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45940.547560648149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45940.547560648149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45940.547560648149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45940.547560648149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45940.547560648149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45940.547560648149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45940.547560648149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45940.547560648149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45940.547560648149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45940.547560648149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45940.547560648149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45940.547560648149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45940.547560648149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45940.547560648149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45940.547560648149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45940.547560648149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45940.547560648149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45940.547560648149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45940.547560648149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45940.547560648149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45940.547560648149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45940.547560648149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45940.547560648149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45940.547560648149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45940.547560648149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45940.547560648149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45940.547560648149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45940.547560648149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45940.547560648149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45940.547560648149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45940.547560648149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45940.547560648149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45940.547560648149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45940.547560648149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45940.547560648149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45940.547560648149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45940.547560648149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45940.547560648149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45940.547560648149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45940.547560648149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45940.547560648149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45940.547560648149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45940.547560648149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45940.547560648149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45940.547560648149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45940.547560648149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45940.547560648149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45940.547560648149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45940.547560648149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45940.547560648149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45940.547560648149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45940.547560648149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45940.547560648149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45940.547560648149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45940.547560648149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45940.547560648149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45940.547560648149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45940.547560648149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45940.547560648149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45940.547560648149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45940.547560648149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45940.547560648149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45940.547560648149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45940.547560648149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45940.547560648149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45940.547560648149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45940.547560648149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45940.547560648149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45940.547560648149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45940.547560648149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45940.547560648149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45940.547560648149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45940.547560648149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45940.547560648149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45940.547560648149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45940.547560648149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45940.547560648149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45940.547560648149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45940.547560648149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45940.547560648149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45940.547560648149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45940.547560648149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45940.547560648149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45940.547560648149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45940.547560648149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45940.547560648149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45940.547560648149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45940.547560648149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45940.547560648149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45940.547560648149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45940.547560648149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45940.547560648149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45940.547560648149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45940.547560648149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45940.547560648149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45940.547560648149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45940.547560648149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45940.547560648149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45940.547560648149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45940.547560648149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45940.547560648149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45940.547560648149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45940.547560648149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45940.547560648149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45940.547560648149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45940.547560648149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45940.547560648149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45940.547560648149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45940.547560648149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45940.547560648149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45940.547560648149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45940.547560648149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45940.547560648149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45940.547560648149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45940.547560648149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45940.547560648149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45940.547560648149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45940.547560648149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45940.547560648149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45940.547560648149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45940.547560648149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45940.547560648149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45940.547560648149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45940.547560648149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45940.547560648149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45940.547560648149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45940.547560648149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45940.547560648149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45940.547560648149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45940.547560648149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45940.547560648149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45940.547560648149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45940.547560648149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45940.547560648149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45940.547560648149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45940.547560648149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45940.547560648149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45940.547560648149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45940.547560648149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45940.547560648149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45940.547560648149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45940.547560648149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45940.547560648149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45940.547560648149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45940.547560648149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45940.547560648149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45940.547560648149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45940.547560648149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45940.547560648149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45940.547560648149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45940.547560648149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45940.547560648149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45940.547560648149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45940.547560648149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45940.547560648149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45940.547560648149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45940.547560648149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45940.547560648149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45940.547560648149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45940.547560648149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45940.547560648149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45940.547560648149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45940.547560648149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45940.547560648149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45940.547560648149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45940.547560648149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45940.547560648149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45940.547560648149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45940.547560648149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45940.547560648149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45940.547560648149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45940.547560648149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45940.547560648149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45940.547560648149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45940.547560648149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45940.547560648149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45940.547560648149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45940.547560648149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45940.547560648149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45940.547560648149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45940.547560648149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45940.547560648149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45940.547560648149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45940.547560648149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45940.547560648149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45940.547560648149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45940.547560648149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45940.547560648149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45940.547560648149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45940.547560648149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45940.547560648149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45940.547560648149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45940.547560648149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45940.547560648149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45940.547560648149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45940.547560648149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45940.547560648149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45940.547560648149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45940.547560648149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45940.547560648149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45940.547560648149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45940.547560648149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45940.547560648149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45940.547560648149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45940.547560648149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45940.547560648149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45940.547560648149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45940.547560648149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45940.547560648149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45940.547560648149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45940.547560648149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45940.547560648149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45940.547560648149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45940.547560648149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45940.547560648149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45940.547560648149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45940.547560648149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45940.547560648149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45940.547560648149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45940.547560648149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45940.547560648149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45940.547560648149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45940.547560648149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45940.547560648149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45940.547560648149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45940.547560648149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45940.547560648149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45940.547560648149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45940.547560648149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45940.547560648149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45940.547560648149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45940.547560648149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45940.547560648149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45940.547560648149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45940.547560648149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45940.547560648149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45940.547560648149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45940.547560648149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45940.547560648149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45940.547560648149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45940.547560648149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45940.547560648149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45940.547560648149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45940.547560648149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45940.547560648149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45940.547560648149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45940.547560648149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45940.547560648149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45940.547560648149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45940.547560648149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45940.547560648149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45940.547560648149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45940.547560648149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45940.547560648149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45940.547560648149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45940.547560648149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45940.547560648149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45940.547560648149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45940.547560648149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45940.547560648149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45940.547560648149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45940.547560648149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45940.547560648149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45940.547560648149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45940.547560648149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45940.547560648149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45940.547560648149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45940.547560648149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45940.547560648149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45940.547560648149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45940.547560648149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45940.547560648149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45940.547560648149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45940.547560648149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45940.547560648149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45940.547560648149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45940.547560648149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45940.547560648149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45940.547560648149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45940.547560648149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45940.547560648149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45940.547560648149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45940.547560648149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45940.547560648149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45940.547560648149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45940.547560648149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45940.547560648149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45940.547560648149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45940.547560648149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45940.547560648149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45940.547560648149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45940.547560648149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45940.547560648149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45940.547560648149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45940.547560648149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45940.547560648149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45940.547560648149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45940.547560648149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45940.547560648149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45940.547560648149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45940.547560648149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45940.547560648149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45940.547560648149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45940.547560648149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45940.547560648149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45940.547560648149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45940.547560648149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45940.547560648149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45940.547560648149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45940.547560648149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45940.547560648149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45940.547560648149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45940.547560648149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45940.547560648149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45940.547560648149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45940.547560648149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45940.547560648149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45940.547560648149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45940.547560648149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45940.547560648149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45940.547560648149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45940.547560648149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45940.547560648149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45940.547560648149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45940.547560648149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45940.547560648149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45940.547560648149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45940.547560648149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45940.547560648149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45940.547560648149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45940.547560648149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45940.547560648149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45940.547560648149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45940.547560648149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45940.547560648149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45940.547560648149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45940.547560648149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45940.547560648149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45940.547560648149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45940.547560648149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45940.547560648149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45940.547560648149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45940.547560648149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45940.547560648149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45940.547560648149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45940.547560648149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45940.547560648149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45940.547560648149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45940.547560648149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45940.547560648149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45940.547560648149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45940.547560648149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45940.547560648149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45940.547560648149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45940.547560648149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45940.547560648149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45940.547560648149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45940.547560648149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45940.547560648149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45940.547560648149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45940.547560648149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45940.547560648149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45940.547560648149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45940.547560648149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45940.547560648149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45940.547560648149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45940.547560648149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45940.547560648149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45940.547560648149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45940.547560648149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45940.547560648149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45940.547560648149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45940.547560648149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45940.547560648149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45940.547560648149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45940.547560648149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45940.547560648149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45940.547560648149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45940.547560648149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45940.547560648149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45940.547560648149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45940.547560648149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45940.547560648149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45940.547560648149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45940.547560648149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45940.547560648149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45940.547560648149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45940.547560648149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45940.547560648149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45940.547560648149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45940.547560648149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45940.547560648149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45940.547560648149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45940.547560648149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45940.547560648149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45940.547560648149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45940.547560648149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45940.547560648149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45940.547560648149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45940.547560648149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45940.547560648149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45940.547560648149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45940.547560648149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45940.547560648149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45940.547560648149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45940.547560648149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45940.547560648149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45940.547560648149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45940.547560648149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45940.547560648149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45940.547560648149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45940.547560648149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45940.547560648149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45940.547560648149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45940.547560648149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45940.547560648149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45940.547560648149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45940.547560648149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45940.547560648149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45940.547560648149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45940.547560648149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45940.547560648149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45940.547560648149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45940.547560648149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45940.547560648149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45940.547560648149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45940.547560648149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45940.547560648149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45940.547560648149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45940.547560648149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45940.547560648149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45940.547560648149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45940.547560648149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45940.547560648149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45940.547560648149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45940.547560648149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45940.547560648149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45940.547560648149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45940.547560648149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45940.547560648149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45940.547560648149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45940.547560648149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45940.547560648149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45940.547560648149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45940.547560648149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45940.547560648149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45940.547560648149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45940.547560648149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45940.547560648149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45940.547560648149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45940.547560648149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45940.547560648149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45940.547560648149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45940.547560648149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45940.547560648149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45940.547560648149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45940.547560648149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45940.547560648149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45940.547560648149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45940.547560648149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45940.547560648149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45940.547560648149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45940.547560648149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45940.547560648149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45940.547560648149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45940.547560648149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45940.547560648149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45940.547560648149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45940.547560648149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45940.547560648149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45940.547560648149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45940.547560648149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45940.547560648149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45940.547560648149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45940.547560648149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45940.547560648149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45940.547560648149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45940.547560648149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45940.547560648149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45940.547560648149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45940.547560648149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45940.547560648149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45940.547560648149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45940.547560648149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45940.547560648149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45940.547560648149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45940.547560648149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45940.547560648149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45940.547560648149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45940.547560648149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45940.547560648149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45940.547560648149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45940.547560648149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45940.547560648149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45940.547560648149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45940.547560648149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45940.547560648149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45940.547560648149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45940.547560648149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45940.547560648149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45940.547560648149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45940.547560648149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45940.547560648149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45940.547560648149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45940.547560648149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45940.547560648149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45940.547560648149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45940.547560648149</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19" sqref="E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237.06684305555245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25920</v>
      </c>
      <c r="E3" s="104" t="s">
        <v>39045</v>
      </c>
      <c r="F3" s="131">
        <v>45940.468356481484</v>
      </c>
      <c r="G3" s="132">
        <f ca="1">IFERROR(NOW()-F3,"")</f>
        <v>7.920416666456731E-2</v>
      </c>
      <c r="H3" s="131">
        <v>45940.462268518517</v>
      </c>
      <c r="I3" s="127" t="str">
        <f>IFERROR(VLOOKUP(D3,DB!A:F,6,0),"")</f>
        <v>SCECO</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45940.547560648149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45940.547560648149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45940.547560648149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45940.547560648149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45940.547560648149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45940.547560648149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45940.547560648149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45940.547560648149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45940.547560648149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45940.547560648149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45940.547560648149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45940.547560648149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45940.547560648149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45940.547560648149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45940.547560648149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66"/>
      <c r="E19" s="104"/>
      <c r="F19" s="131"/>
      <c r="G19" s="132">
        <f ca="1">IFERROR(NOW()-F19,"")</f>
        <v>45940.547560648149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45940.547560648149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45940.547560648149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45940.547560648149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99"/>
      <c r="E23" s="104"/>
      <c r="F23" s="131"/>
      <c r="G23" s="132">
        <f ca="1">IFERROR(NOW()-F23,"")</f>
        <v>45940.547560648149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45940.547560648149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45940.547560648149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45940.547560648149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45940.547560648149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45940.547560648149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45940.547560648149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45940.547560648149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45940.547560648149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45940.547560648149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45940.547560648149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45940.547560648149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45940.547560648149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45940.547560648149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45940.547560648149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45940.547560648149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45940.547560648149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45940.547560648149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45940.547560648149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45940.547560648149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45940.547560648149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45940.547560648149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45940.547560648149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45940.547560648149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45940.547560648149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45940.547560648149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45940.547560648149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45940.547560648149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45940.547560648149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45940.547560648149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45940.547560648149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45940.547560648149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45940.547560648149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45940.547560648149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45940.547560648149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45940.547560648149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45940.547560648149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45940.547560648149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45940.547560648149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45940.547560648149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45940.547560648149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45940.547560648149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45940.547560648149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45940.547560648149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45940.547560648149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45940.547560648149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45940.547560648149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45940.547560648149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45940.547560648149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45940.547560648149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45940.547560648149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45940.547560648149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45940.547560648149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45940.547560648149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45940.547560648149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45940.547560648149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45940.547560648149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45940.547560648149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45940.547560648149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45940.547560648149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45940.547560648149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45940.547560648149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45940.547560648149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45940.547560648149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45940.547560648149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45940.547560648149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45940.547560648149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45940.547560648149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45940.547560648149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45940.547560648149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45940.547560648149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45940.547560648149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45940.547560648149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45940.547560648149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45940.547560648149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45940.547560648149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45940.547560648149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45940.547560648149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45940.547560648149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45940.547560648149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45940.547560648149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45940.547560648149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45940.547560648149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45940.547560648149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45940.547560648149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45940.547560648149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45940.547560648149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45940.547560648149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45940.547560648149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45940.547560648149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45940.547560648149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45940.547560648149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45940.547560648149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45940.547560648149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45940.547560648149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45940.547560648149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45940.547560648149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45940.547560648149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45940.547560648149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45940.547560648149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45940.547560648149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45940.547560648149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45940.547560648149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45940.547560648149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45940.547560648149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45940.547560648149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45940.547560648149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45940.547560648149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45940.547560648149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45940.547560648149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45940.547560648149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45940.547560648149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45940.547560648149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45940.547560648149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45940.547560648149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45940.547560648149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45940.547560648149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45940.547560648149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45940.547560648149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45940.547560648149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45940.547560648149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45940.547560648149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45940.547560648149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45940.547560648149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45940.547560648149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45940.547560648149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45940.547560648149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45940.547560648149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45940.547560648149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45940.547560648149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45940.547560648149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45940.547560648149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45940.547560648149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45940.547560648149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45940.547560648149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45940.547560648149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45940.547560648149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45940.547560648149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45940.547560648149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45940.547560648149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45940.547560648149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45940.547560648149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45940.547560648149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45940.547560648149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45940.547560648149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45940.547560648149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45940.547560648149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45940.547560648149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45940.547560648149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45940.547560648149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45940.547560648149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45940.547560648149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45940.547560648149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45940.547560648149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45940.547560648149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45940.547560648149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45940.547560648149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45940.547560648149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45940.547560648149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45940.547560648149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45940.547560648149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45940.547560648149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45940.547560648149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45940.547560648149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45940.547560648149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45940.547560648149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45940.547560648149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45940.547560648149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45940.547560648149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45940.547560648149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45940.547560648149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45940.547560648149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45940.547560648149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45940.547560648149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45940.547560648149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45940.547560648149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45940.547560648149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45940.547560648149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45940.547560648149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45940.547560648149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45940.547560648149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45940.547560648149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45940.547560648149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45940.547560648149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45940.547560648149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45940.547560648149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45940.547560648149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45940.547560648149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45940.547560648149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45940.547560648149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45940.547560648149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45940.547560648149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45940.547560648149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45940.547560648149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45940.547560648149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45940.547560648149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45940.547560648149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45940.547560648149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45940.547560648149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45940.547560648149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45940.547560648149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45940.547560648149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45940.547560648149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45940.547560648149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45940.547560648149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45940.547560648149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45940.547560648149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45940.547560648149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45940.547560648149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45940.547560648149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45940.547560648149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45940.547560648149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45940.547560648149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45940.547560648149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45940.547560648149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45940.547560648149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45940.547560648149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45940.547560648149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45940.547560648149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45940.547560648149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45940.547560648149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45940.547560648149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45940.547560648149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45940.547560648149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45940.547560648149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45940.547560648149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45940.547560648149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45940.547560648149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45940.547560648149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45940.547560648149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45940.547560648149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45940.547560648149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45940.547560648149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45940.547560648149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45940.547560648149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45940.547560648149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45940.547560648149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45940.547560648149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45940.547560648149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45940.547560648149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45940.547560648149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45940.547560648149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45940.547560648149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45940.547560648149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45940.547560648149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45940.547560648149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45940.547560648149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45940.547560648149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45940.547560648149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45940.547560648149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45940.547560648149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45940.547560648149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45940.547560648149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45940.547560648149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45940.547560648149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45940.547560648149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45940.547560648149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45940.547560648149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45940.547560648149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45940.547560648149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45940.547560648149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45940.547560648149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45940.547560648149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45940.547560648149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45940.547560648149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45940.547560648149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45940.547560648149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45940.547560648149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45940.547560648149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45940.547560648149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45940.547560648149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45940.547560648149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45940.547560648149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45940.547560648149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45940.547560648149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45940.547560648149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45940.547560648149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45940.547560648149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45940.547560648149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45940.547560648149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45940.547560648149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45940.547560648149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45940.547560648149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45940.547560648149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45940.547560648149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45940.547560648149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45940.547560648149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45940.547560648149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45940.547560648149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45940.547560648149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45940.547560648149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45940.547560648149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45940.547560648149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45940.547560648149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45940.547560648149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45940.547560648149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45940.547560648149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45940.547560648149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45940.547560648149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45940.547560648149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45940.547560648149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45940.547560648149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45940.547560648149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45940.547560648149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45940.547560648149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45940.547560648149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45940.547560648149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45940.547560648149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45940.547560648149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45940.547560648149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45940.547560648149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45940.547560648149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45940.547560648149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45940.547560648149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45940.547560648149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45940.547560648149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45940.547560648149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45940.547560648149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45940.547560648149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45940.547560648149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45940.547560648149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45940.547560648149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45940.547560648149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45940.547560648149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45940.547560648149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45940.547560648149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45940.547560648149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45940.547560648149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45940.547560648149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45940.547560648149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45940.547560648149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45940.547560648149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45940.547560648149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45940.547560648149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45940.547560648149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45940.547560648149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45940.547560648149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45940.547560648149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45940.547560648149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45940.547560648149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45940.547560648149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45940.547560648149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45940.547560648149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45940.547560648149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45940.547560648149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45940.547560648149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45940.547560648149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45940.547560648149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45940.547560648149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45940.547560648149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45940.547560648149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45940.547560648149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45940.547560648149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45940.547560648149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45940.547560648149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45940.547560648149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45940.547560648149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45940.547560648149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45940.547560648149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45940.547560648149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45940.547560648149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45940.547560648149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45940.547560648149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45940.547560648149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45940.547560648149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45940.547560648149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45940.547560648149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45940.547560648149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45940.547560648149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45940.547560648149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45940.547560648149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45940.547560648149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45940.547560648149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45940.547560648149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45940.547560648149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45940.547560648149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45940.547560648149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45940.547560648149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45940.547560648149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45940.547560648149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45940.547560648149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45940.547560648149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45940.547560648149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45940.547560648149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45940.547560648149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45940.547560648149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45940.547560648149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45940.547560648149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45940.547560648149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45940.547560648149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45940.547560648149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45940.547560648149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45940.547560648149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45940.547560648149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45940.547560648149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45940.547560648149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45940.547560648149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45940.547560648149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45940.547560648149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45940.547560648149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45940.547560648149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45940.547560648149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45940.547560648149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45940.547560648149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45940.547560648149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45940.547560648149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45940.547560648149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45940.547560648149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45940.547560648149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45940.547560648149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45940.547560648149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45940.547560648149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45940.547560648149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45940.547560648149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45940.547560648149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45940.547560648149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45940.547560648149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45940.547560648149</v>
      </c>
      <c r="H440" s="131"/>
      <c r="I440" s="127" t="str">
        <f>IFERROR(VLOOKUP(D440,DB!A:F,6,0),"")</f>
        <v/>
      </c>
      <c r="J440" s="127" t="str">
        <f>IFERROR(VLOOKUP(D440,DB!A:G,7,0),"")</f>
        <v/>
      </c>
      <c r="K440" s="133"/>
      <c r="L440" s="129" t="str">
        <f>IFERROR(VLOOKUP(D440,DB!A:I,9,0),"")</f>
        <v/>
      </c>
    </row>
    <row r="441" spans="1:12" ht="15" customHeight="1">
      <c r="A441" s="134"/>
      <c r="B441" s="134" t="str">
        <f>IFERROR(VLOOKUP(D441,DB!A:K,11,0),"")</f>
        <v/>
      </c>
      <c r="C441" s="135"/>
      <c r="D441" s="136"/>
      <c r="E441" s="137"/>
      <c r="F441" s="138"/>
      <c r="G441" s="139">
        <f ca="1">IFERROR(NOW()-F441,"")</f>
        <v>45940.547560648149</v>
      </c>
      <c r="H441" s="138"/>
      <c r="I441" s="134" t="str">
        <f>IFERROR(VLOOKUP(D441,DB!A:F,6,0),"")</f>
        <v/>
      </c>
      <c r="J441" s="134" t="str">
        <f>IFERROR(VLOOKUP(D441,DB!A:G,7,0),"")</f>
        <v/>
      </c>
      <c r="K441" s="140"/>
      <c r="L441" s="136" t="str">
        <f>IFERROR(VLOOKUP(D441,DB!A:I,9,0),"")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B22" sqref="B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48.715500462960335</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14.35868333333201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9" ca="1" si="1">IFERROR(NOW()-F4,"")</f>
        <v>45940.547560648149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45940.547560648149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45940.547560648149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45940.547560648149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45940.547560648149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45940.547560648149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45940.547560648149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45940.547560648149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45940.547560648149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45940.547560648149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45940.547560648149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45940.547560648149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45940.547560648149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45940.547560648149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45940.547560648149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45940.547560648149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45940.547560648149</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45940.547560648149</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45940.547560648149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45940.547560648149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45940.547560648149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45940.547560648149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45940.547560648149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45940.547560648149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45940.547560648149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45940.547560648149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45940.547560648149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45940.547560648149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45940.547560648149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45940.547560648149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45940.547560648149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45940.547560648149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45940.547560648149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45940.547560648149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45940.547560648149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45940.547560648149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45940.547560648149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45940.547560648149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45940.547560648149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45940.547560648149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45940.547560648149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45940.547560648149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45940.547560648149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45940.547560648149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45940.547560648149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45940.547560648149</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45940.547560648149</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45940.547560648149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45940.547560648149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45940.547560648149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45940.547560648149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45940.547560648149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45940.547560648149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45940.547560648149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45940.547560648149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45940.547560648149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45940.547560648149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45940.547560648149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45940.547560648149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45940.547560648149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45940.547560648149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45940.547560648149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45940.547560648149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45940.547560648149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45940.547560648149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45940.547560648149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45940.547560648149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45940.547560648149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45940.547560648149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45940.547560648149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45940.547560648149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45940.547560648149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45940.547560648149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45940.547560648149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45940.547560648149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45940.547560648149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45940.547560648149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45940.547560648149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45940.547560648149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45940.547560648149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45940.547560648149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45940.547560648149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45940.547560648149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45940.547560648149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45940.547560648149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45940.547560648149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45940.547560648149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45940.547560648149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45940.547560648149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45940.547560648149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45940.547560648149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45940.547560648149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45940.547560648149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45940.547560648149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45940.547560648149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45940.547560648149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45940.547560648149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45940.547560648149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45940.547560648149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45940.547560648149</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45940.547560648149</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F10" sqref="F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13.774713425926166</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1.0184981481506838</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6.6665884259273298</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0.68945879629609408</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33803</v>
      </c>
      <c r="E6" s="156" t="s">
        <v>38964</v>
      </c>
      <c r="F6" s="167">
        <v>45940.462743055556</v>
      </c>
      <c r="G6" s="162">
        <f ca="1">IFERROR(NOW()-F6,"-")</f>
        <v>8.4817592593026347E-2</v>
      </c>
      <c r="H6" s="167">
        <v>45940.456944444442</v>
      </c>
      <c r="I6" s="157" t="str">
        <f>IFERROR(VLOOKUP(D6,DB!A:F,6,0),"")</f>
        <v>SCECO</v>
      </c>
      <c r="J6" s="157" t="str">
        <f>IFERROR(VLOOKUP(D6,DB!A:G,7,0),"")</f>
        <v>Vandalized</v>
      </c>
      <c r="K6" s="160" t="s">
        <v>39073</v>
      </c>
      <c r="L6" s="158" t="str">
        <f>IFERROR(VLOOKUP(D6,DB!A:I,9,0),"")</f>
        <v>Latis</v>
      </c>
    </row>
    <row r="7" spans="1:16383" ht="31.5" customHeight="1">
      <c r="A7" s="110"/>
      <c r="B7" s="157" t="str">
        <f>IFERROR(VLOOKUP(D7,DB!A:K,11,0),"")</f>
        <v/>
      </c>
      <c r="C7" s="157"/>
      <c r="D7" s="156"/>
      <c r="E7" s="156"/>
      <c r="F7" s="113"/>
      <c r="G7" s="162">
        <f ca="1">IFERROR(NOW()-F7,"-")</f>
        <v>45940.547560648149</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45940.547560648149</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45940.547560648149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ca="1">IFERROR(NOW()-F10,"-")</f>
        <v>45940.547560648149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45940.547560648149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ca="1">IFERROR(NOW()-F12,"-")</f>
        <v>45940.547560648149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45940.547560648149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45940.547560648149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45940.547560648149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45940.547560648149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45940.547560648149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45940.547560648149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45940.547560648149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45940.547560648149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45940.547560648149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45940.547560648149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45940.547560648149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45940.547560648149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45940.547560648149</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45940.547560648149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45940.547560648149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45940.547560648149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45940.547560648149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45940.547560648149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45940.547560648149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45940.547560648149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45940.547560648149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45940.547560648149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45940.547560648149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45940.547560648149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45940.547560648149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45940.547560648149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45940.547560648149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45940.547560648149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45940.547560648149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45940.547560648149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45940.547560648149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45940.547560648149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45940.547560648149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45940.547560648149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45940.547560648149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45940.547560648149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45940.547560648149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45940.547560648149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45940.547560648149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45940.547560648149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45940.547560648149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45940.547560648149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45940.547560648149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45940.547560648149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45940.547560648149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45940.547560648149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45940.547560648149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45940.547560648149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45940.547560648149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45940.547560648149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45940.547560648149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45940.547560648149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45940.547560648149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45940.547560648149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45940.547560648149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45940.547560648149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45940.547560648149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45940.547560648149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45940.547560648149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45940.547560648149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45940.547560648149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45940.547560648149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45940.547560648149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45940.547560648149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45940.547560648149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45940.547560648149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45940.547560648149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45940.547560648149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45940.547560648149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45940.547560648149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45940.547560648149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45940.547560648149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45940.547560648149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45940.547560648149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45940.547560648149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45940.547560648149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45940.547560648149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45940.547560648149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45940.547560648149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45940.547560648149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45940.547560648149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45940.547560648149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45940.547560648149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45940.547560648149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45940.547560648149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45940.547560648149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45940.547560648149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45940.547560648149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45940.547560648149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45940.547560648149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45940.547560648149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45940.547560648149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45940.547560648149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45940.547560648149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45940.547560648149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45940.547560648149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45940.547560648149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45940.547560648149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45940.547560648149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45940.547560648149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45940.547560648149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45940.547560648149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45940.547560648149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45940.547560648149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45940.547560648149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45940.547560648149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45940.547560648149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45940.547560648149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45940.547560648149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45940.547560648149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45940.547560648149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45940.547560648149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45940.547560648149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45940.547560648149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45940.547560648149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45940.547560648149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45940.547560648149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45940.547560648149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45940.547560648149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45940.547560648149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45940.547560648149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45940.547560648149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45940.547560648149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45940.547560648149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45940.547560648149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45940.547560648149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45940.547560648149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45940.547560648149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45940.547560648149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45940.547560648149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45940.547560648149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45940.547560648149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45940.547560648149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45940.547560648149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45940.547560648149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45940.547560648149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45940.547560648149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45940.547560648149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45940.547560648149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45940.547560648149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45940.547560648149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45940.547560648149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45940.547560648149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45940.547560648149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45940.547560648149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45940.547560648149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45940.547560648149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45940.547560648149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45940.547560648149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45940.547560648149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45940.547560648149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45940.547560648149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45940.547560648149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45940.547560648149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45940.547560648149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45940.547560648149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45940.547560648149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45940.547560648149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45940.547560648149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45940.547560648149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45940.547560648149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45940.547560648149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45940.547560648149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45940.547560648149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45940.547560648149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45940.547560648149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45940.547560648149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45940.547560648149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45940.547560648149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45940.547560648149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45940.547560648149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45940.547560648149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45940.547560648149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45940.547560648149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45940.547560648149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45940.547560648149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45940.547560648149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45940.547560648149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45940.547560648149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45940.547560648149</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